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filterPrivacy="1" autoCompressPictures="0" defaultThemeVersion="124226"/>
  <xr:revisionPtr revIDLastSave="0" documentId="13_ncr:1_{4CE53019-0BF2-4699-A508-3DC6DC616B29}" xr6:coauthVersionLast="32" xr6:coauthVersionMax="32" xr10:uidLastSave="{00000000-0000-0000-0000-000000000000}"/>
  <bookViews>
    <workbookView xWindow="0" yWindow="0" windowWidth="14856" windowHeight="9048" tabRatio="766" xr2:uid="{00000000-000D-0000-FFFF-FFFF00000000}"/>
  </bookViews>
  <sheets>
    <sheet name="Introduction" sheetId="16" r:id="rId1"/>
    <sheet name="Key to observation codes" sheetId="8" r:id="rId2"/>
    <sheet name="COPUS data entry" sheetId="7" r:id="rId3"/>
    <sheet name="Qualitative questions" sheetId="15" r:id="rId4"/>
    <sheet name="Activities across time" sheetId="12" r:id="rId5"/>
    <sheet name="Percent of activities graphs" sheetId="11" r:id="rId6"/>
    <sheet name="Percent of time intervals graph" sheetId="14" r:id="rId7"/>
    <sheet name="To Print" sheetId="17" r:id="rId8"/>
  </sheets>
  <definedNames>
    <definedName name="_xlnm.Print_Area" localSheetId="4">'Activities across time'!$A$1:$BE$51</definedName>
    <definedName name="_xlnm.Print_Area" localSheetId="2">'COPUS data entry'!$A$1:$AD$90</definedName>
    <definedName name="_xlnm.Print_Area" localSheetId="5">'Percent of activities graphs'!$A$14:$J$93</definedName>
    <definedName name="_xlnm.Print_Area" localSheetId="6">'Percent of time intervals graph'!$A$10:$O$89</definedName>
  </definedNames>
  <calcPr calcId="179017"/>
</workbook>
</file>

<file path=xl/calcChain.xml><?xml version="1.0" encoding="utf-8"?>
<calcChain xmlns="http://schemas.openxmlformats.org/spreadsheetml/2006/main">
  <c r="Q14" i="14" l="1"/>
  <c r="Q15" i="14"/>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43" i="14"/>
  <c r="Q44" i="14"/>
  <c r="Q45" i="14"/>
  <c r="Q46" i="14"/>
  <c r="Q47" i="14"/>
  <c r="Q48" i="14"/>
  <c r="Q49" i="14"/>
  <c r="Q50" i="14"/>
  <c r="Q51" i="14"/>
  <c r="Q52" i="14"/>
  <c r="Q53" i="14"/>
  <c r="Q54" i="14"/>
  <c r="Q55" i="14"/>
  <c r="Q56" i="14"/>
  <c r="Q57" i="14"/>
  <c r="Q58" i="14"/>
  <c r="Q59" i="14"/>
  <c r="Q60" i="14"/>
  <c r="Q61" i="14"/>
  <c r="Q62" i="14"/>
  <c r="Q63" i="14"/>
  <c r="Q64" i="14"/>
  <c r="Q65" i="14"/>
  <c r="Q66" i="14"/>
  <c r="Q67" i="14"/>
  <c r="Q68" i="14"/>
  <c r="Q69" i="14"/>
  <c r="Q70" i="14"/>
  <c r="Q71" i="14"/>
  <c r="Q72" i="14"/>
  <c r="Q73" i="14"/>
  <c r="Q74" i="14"/>
  <c r="Q75" i="14"/>
  <c r="Q76" i="14"/>
  <c r="Q77" i="14"/>
  <c r="Q78" i="14"/>
  <c r="Q79" i="14"/>
  <c r="Q80" i="14"/>
  <c r="Q81" i="14"/>
  <c r="R24" i="14"/>
  <c r="S24" i="14"/>
  <c r="T24" i="14"/>
  <c r="U24" i="14"/>
  <c r="V24" i="14"/>
  <c r="W24" i="14"/>
  <c r="X24" i="14"/>
  <c r="R25" i="14"/>
  <c r="S25" i="14"/>
  <c r="T25" i="14"/>
  <c r="U25" i="14"/>
  <c r="V25" i="14"/>
  <c r="W25" i="14"/>
  <c r="X25" i="14"/>
  <c r="R26" i="14"/>
  <c r="S26" i="14"/>
  <c r="T26" i="14"/>
  <c r="U26" i="14"/>
  <c r="V26" i="14"/>
  <c r="W26" i="14"/>
  <c r="X26" i="14"/>
  <c r="R27" i="14"/>
  <c r="S27" i="14"/>
  <c r="T27" i="14"/>
  <c r="U27" i="14"/>
  <c r="V27" i="14"/>
  <c r="W27" i="14"/>
  <c r="X27" i="14"/>
  <c r="R28" i="14"/>
  <c r="S28" i="14"/>
  <c r="T28" i="14"/>
  <c r="U28" i="14"/>
  <c r="V28" i="14"/>
  <c r="W28" i="14"/>
  <c r="X28" i="14"/>
  <c r="R29" i="14"/>
  <c r="S29" i="14"/>
  <c r="T29" i="14"/>
  <c r="U29" i="14"/>
  <c r="V29" i="14"/>
  <c r="W29" i="14"/>
  <c r="X29" i="14"/>
  <c r="R30" i="14"/>
  <c r="S30" i="14"/>
  <c r="T30" i="14"/>
  <c r="U30" i="14"/>
  <c r="V30" i="14"/>
  <c r="W30" i="14"/>
  <c r="X30" i="14"/>
  <c r="R31" i="14"/>
  <c r="S31" i="14"/>
  <c r="T31" i="14"/>
  <c r="U31" i="14"/>
  <c r="V31" i="14"/>
  <c r="W31" i="14"/>
  <c r="X31" i="14"/>
  <c r="R32" i="14"/>
  <c r="S32" i="14"/>
  <c r="T32" i="14"/>
  <c r="U32" i="14"/>
  <c r="V32" i="14"/>
  <c r="W32" i="14"/>
  <c r="X32" i="14"/>
  <c r="R33" i="14"/>
  <c r="S33" i="14"/>
  <c r="T33" i="14"/>
  <c r="U33" i="14"/>
  <c r="V33" i="14"/>
  <c r="W33" i="14"/>
  <c r="X33" i="14"/>
  <c r="R34" i="14"/>
  <c r="S34" i="14"/>
  <c r="T34" i="14"/>
  <c r="U34" i="14"/>
  <c r="V34" i="14"/>
  <c r="W34" i="14"/>
  <c r="X34" i="14"/>
  <c r="R35" i="14"/>
  <c r="S35" i="14"/>
  <c r="T35" i="14"/>
  <c r="U35" i="14"/>
  <c r="V35" i="14"/>
  <c r="W35" i="14"/>
  <c r="X35" i="14"/>
  <c r="R36" i="14"/>
  <c r="S36" i="14"/>
  <c r="T36" i="14"/>
  <c r="U36" i="14"/>
  <c r="V36" i="14"/>
  <c r="W36" i="14"/>
  <c r="X36" i="14"/>
  <c r="R37" i="14"/>
  <c r="S37" i="14"/>
  <c r="T37" i="14"/>
  <c r="U37" i="14"/>
  <c r="V37" i="14"/>
  <c r="W37" i="14"/>
  <c r="X37" i="14"/>
  <c r="R38" i="14"/>
  <c r="S38" i="14"/>
  <c r="T38" i="14"/>
  <c r="U38" i="14"/>
  <c r="V38" i="14"/>
  <c r="W38" i="14"/>
  <c r="X38" i="14"/>
  <c r="R39" i="14"/>
  <c r="S39" i="14"/>
  <c r="T39" i="14"/>
  <c r="U39" i="14"/>
  <c r="V39" i="14"/>
  <c r="W39" i="14"/>
  <c r="X39" i="14"/>
  <c r="R40" i="14"/>
  <c r="S40" i="14"/>
  <c r="T40" i="14"/>
  <c r="U40" i="14"/>
  <c r="V40" i="14"/>
  <c r="W40" i="14"/>
  <c r="X40" i="14"/>
  <c r="R41" i="14"/>
  <c r="S41" i="14"/>
  <c r="T41" i="14"/>
  <c r="U41" i="14"/>
  <c r="V41" i="14"/>
  <c r="W41" i="14"/>
  <c r="X41" i="14"/>
  <c r="R42" i="14"/>
  <c r="S42" i="14"/>
  <c r="T42" i="14"/>
  <c r="U42" i="14"/>
  <c r="V42" i="14"/>
  <c r="W42" i="14"/>
  <c r="X42" i="14"/>
  <c r="R43" i="14"/>
  <c r="S43" i="14"/>
  <c r="T43" i="14"/>
  <c r="U43" i="14"/>
  <c r="V43" i="14"/>
  <c r="W43" i="14"/>
  <c r="X43" i="14"/>
  <c r="R44" i="14"/>
  <c r="S44" i="14"/>
  <c r="T44" i="14"/>
  <c r="U44" i="14"/>
  <c r="V44" i="14"/>
  <c r="W44" i="14"/>
  <c r="X44" i="14"/>
  <c r="R45" i="14"/>
  <c r="S45" i="14"/>
  <c r="T45" i="14"/>
  <c r="U45" i="14"/>
  <c r="V45" i="14"/>
  <c r="W45" i="14"/>
  <c r="X45" i="14"/>
  <c r="R46" i="14"/>
  <c r="S46" i="14"/>
  <c r="T46" i="14"/>
  <c r="U46" i="14"/>
  <c r="V46" i="14"/>
  <c r="W46" i="14"/>
  <c r="X46" i="14"/>
  <c r="R47" i="14"/>
  <c r="S47" i="14"/>
  <c r="T47" i="14"/>
  <c r="U47" i="14"/>
  <c r="V47" i="14"/>
  <c r="W47" i="14"/>
  <c r="X47" i="14"/>
  <c r="R48" i="14"/>
  <c r="S48" i="14"/>
  <c r="T48" i="14"/>
  <c r="U48" i="14"/>
  <c r="V48" i="14"/>
  <c r="W48" i="14"/>
  <c r="X48" i="14"/>
  <c r="R49" i="14"/>
  <c r="S49" i="14"/>
  <c r="T49" i="14"/>
  <c r="U49" i="14"/>
  <c r="V49" i="14"/>
  <c r="W49" i="14"/>
  <c r="X49" i="14"/>
  <c r="R50" i="14"/>
  <c r="S50" i="14"/>
  <c r="T50" i="14"/>
  <c r="U50" i="14"/>
  <c r="V50" i="14"/>
  <c r="W50" i="14"/>
  <c r="X50" i="14"/>
  <c r="R51" i="14"/>
  <c r="S51" i="14"/>
  <c r="T51" i="14"/>
  <c r="U51" i="14"/>
  <c r="V51" i="14"/>
  <c r="W51" i="14"/>
  <c r="X51" i="14"/>
  <c r="R52" i="14"/>
  <c r="S52" i="14"/>
  <c r="T52" i="14"/>
  <c r="U52" i="14"/>
  <c r="V52" i="14"/>
  <c r="W52" i="14"/>
  <c r="X52" i="14"/>
  <c r="R53" i="14"/>
  <c r="S53" i="14"/>
  <c r="T53" i="14"/>
  <c r="U53" i="14"/>
  <c r="V53" i="14"/>
  <c r="W53" i="14"/>
  <c r="X53" i="14"/>
  <c r="R54" i="14"/>
  <c r="S54" i="14"/>
  <c r="T54" i="14"/>
  <c r="U54" i="14"/>
  <c r="V54" i="14"/>
  <c r="W54" i="14"/>
  <c r="X54" i="14"/>
  <c r="R55" i="14"/>
  <c r="S55" i="14"/>
  <c r="T55" i="14"/>
  <c r="U55" i="14"/>
  <c r="V55" i="14"/>
  <c r="W55" i="14"/>
  <c r="X55" i="14"/>
  <c r="R56" i="14"/>
  <c r="S56" i="14"/>
  <c r="T56" i="14"/>
  <c r="U56" i="14"/>
  <c r="V56" i="14"/>
  <c r="W56" i="14"/>
  <c r="X56" i="14"/>
  <c r="R57" i="14"/>
  <c r="S57" i="14"/>
  <c r="T57" i="14"/>
  <c r="U57" i="14"/>
  <c r="V57" i="14"/>
  <c r="W57" i="14"/>
  <c r="X57" i="14"/>
  <c r="R58" i="14"/>
  <c r="S58" i="14"/>
  <c r="T58" i="14"/>
  <c r="U58" i="14"/>
  <c r="V58" i="14"/>
  <c r="W58" i="14"/>
  <c r="X58" i="14"/>
  <c r="R59" i="14"/>
  <c r="S59" i="14"/>
  <c r="T59" i="14"/>
  <c r="U59" i="14"/>
  <c r="V59" i="14"/>
  <c r="W59" i="14"/>
  <c r="X59" i="14"/>
  <c r="R60" i="14"/>
  <c r="S60" i="14"/>
  <c r="T60" i="14"/>
  <c r="U60" i="14"/>
  <c r="V60" i="14"/>
  <c r="W60" i="14"/>
  <c r="X60" i="14"/>
  <c r="R61" i="14"/>
  <c r="S61" i="14"/>
  <c r="T61" i="14"/>
  <c r="U61" i="14"/>
  <c r="V61" i="14"/>
  <c r="W61" i="14"/>
  <c r="X61" i="14"/>
  <c r="R62" i="14"/>
  <c r="S62" i="14"/>
  <c r="T62" i="14"/>
  <c r="U62" i="14"/>
  <c r="V62" i="14"/>
  <c r="W62" i="14"/>
  <c r="X62" i="14"/>
  <c r="R63" i="14"/>
  <c r="S63" i="14"/>
  <c r="T63" i="14"/>
  <c r="U63" i="14"/>
  <c r="V63" i="14"/>
  <c r="W63" i="14"/>
  <c r="X63" i="14"/>
  <c r="R64" i="14"/>
  <c r="S64" i="14"/>
  <c r="T64" i="14"/>
  <c r="U64" i="14"/>
  <c r="V64" i="14"/>
  <c r="W64" i="14"/>
  <c r="X64" i="14"/>
  <c r="R65" i="14"/>
  <c r="S65" i="14"/>
  <c r="T65" i="14"/>
  <c r="U65" i="14"/>
  <c r="V65" i="14"/>
  <c r="W65" i="14"/>
  <c r="X65" i="14"/>
  <c r="R66" i="14"/>
  <c r="S66" i="14"/>
  <c r="T66" i="14"/>
  <c r="U66" i="14"/>
  <c r="V66" i="14"/>
  <c r="W66" i="14"/>
  <c r="X66" i="14"/>
  <c r="R67" i="14"/>
  <c r="S67" i="14"/>
  <c r="T67" i="14"/>
  <c r="U67" i="14"/>
  <c r="V67" i="14"/>
  <c r="W67" i="14"/>
  <c r="X67" i="14"/>
  <c r="R68" i="14"/>
  <c r="S68" i="14"/>
  <c r="T68" i="14"/>
  <c r="U68" i="14"/>
  <c r="V68" i="14"/>
  <c r="W68" i="14"/>
  <c r="X68" i="14"/>
  <c r="R69" i="14"/>
  <c r="S69" i="14"/>
  <c r="T69" i="14"/>
  <c r="U69" i="14"/>
  <c r="V69" i="14"/>
  <c r="W69" i="14"/>
  <c r="X69" i="14"/>
  <c r="R70" i="14"/>
  <c r="S70" i="14"/>
  <c r="T70" i="14"/>
  <c r="U70" i="14"/>
  <c r="V70" i="14"/>
  <c r="W70" i="14"/>
  <c r="X70" i="14"/>
  <c r="R71" i="14"/>
  <c r="S71" i="14"/>
  <c r="T71" i="14"/>
  <c r="U71" i="14"/>
  <c r="V71" i="14"/>
  <c r="W71" i="14"/>
  <c r="X71" i="14"/>
  <c r="R72" i="14"/>
  <c r="S72" i="14"/>
  <c r="T72" i="14"/>
  <c r="U72" i="14"/>
  <c r="V72" i="14"/>
  <c r="W72" i="14"/>
  <c r="X72" i="14"/>
  <c r="R73" i="14"/>
  <c r="S73" i="14"/>
  <c r="T73" i="14"/>
  <c r="U73" i="14"/>
  <c r="V73" i="14"/>
  <c r="W73" i="14"/>
  <c r="X73" i="14"/>
  <c r="R74" i="14"/>
  <c r="S74" i="14"/>
  <c r="T74" i="14"/>
  <c r="U74" i="14"/>
  <c r="V74" i="14"/>
  <c r="W74" i="14"/>
  <c r="X74" i="14"/>
  <c r="R75" i="14"/>
  <c r="S75" i="14"/>
  <c r="T75" i="14"/>
  <c r="U75" i="14"/>
  <c r="V75" i="14"/>
  <c r="W75" i="14"/>
  <c r="X75" i="14"/>
  <c r="R76" i="14"/>
  <c r="S76" i="14"/>
  <c r="T76" i="14"/>
  <c r="U76" i="14"/>
  <c r="V76" i="14"/>
  <c r="W76" i="14"/>
  <c r="X76" i="14"/>
  <c r="R77" i="14"/>
  <c r="S77" i="14"/>
  <c r="T77" i="14"/>
  <c r="U77" i="14"/>
  <c r="V77" i="14"/>
  <c r="W77" i="14"/>
  <c r="X77" i="14"/>
  <c r="R78" i="14"/>
  <c r="S78" i="14"/>
  <c r="T78" i="14"/>
  <c r="U78" i="14"/>
  <c r="V78" i="14"/>
  <c r="W78" i="14"/>
  <c r="X78" i="14"/>
  <c r="R79" i="14"/>
  <c r="S79" i="14"/>
  <c r="T79" i="14"/>
  <c r="U79" i="14"/>
  <c r="V79" i="14"/>
  <c r="W79" i="14"/>
  <c r="X79" i="14"/>
  <c r="R80" i="14"/>
  <c r="S80" i="14"/>
  <c r="T80" i="14"/>
  <c r="U80" i="14"/>
  <c r="V80" i="14"/>
  <c r="W80" i="14"/>
  <c r="X80" i="14"/>
  <c r="R81" i="14"/>
  <c r="S81" i="14"/>
  <c r="T81" i="14"/>
  <c r="U81" i="14"/>
  <c r="V81" i="14"/>
  <c r="W81" i="14"/>
  <c r="X81" i="14"/>
  <c r="R17" i="14"/>
  <c r="S17" i="14"/>
  <c r="T17" i="14"/>
  <c r="U17" i="14"/>
  <c r="V17" i="14"/>
  <c r="W17" i="14"/>
  <c r="X17" i="14"/>
  <c r="R18" i="14"/>
  <c r="S18" i="14"/>
  <c r="T18" i="14"/>
  <c r="U18" i="14"/>
  <c r="V18" i="14"/>
  <c r="W18" i="14"/>
  <c r="X18" i="14"/>
  <c r="R19" i="14"/>
  <c r="S19" i="14"/>
  <c r="T19" i="14"/>
  <c r="U19" i="14"/>
  <c r="V19" i="14"/>
  <c r="W19" i="14"/>
  <c r="X19" i="14"/>
  <c r="R20" i="14"/>
  <c r="S20" i="14"/>
  <c r="T20" i="14"/>
  <c r="U20" i="14"/>
  <c r="V20" i="14"/>
  <c r="W20" i="14"/>
  <c r="X20" i="14"/>
  <c r="R21" i="14"/>
  <c r="S21" i="14"/>
  <c r="T21" i="14"/>
  <c r="U21" i="14"/>
  <c r="V21" i="14"/>
  <c r="W21" i="14"/>
  <c r="X21" i="14"/>
  <c r="R22" i="14"/>
  <c r="S22" i="14"/>
  <c r="T22" i="14"/>
  <c r="U22" i="14"/>
  <c r="V22" i="14"/>
  <c r="W22" i="14"/>
  <c r="X22" i="14"/>
  <c r="R23" i="14"/>
  <c r="S23" i="14"/>
  <c r="T23" i="14"/>
  <c r="U23" i="14"/>
  <c r="V23" i="14"/>
  <c r="W23" i="14"/>
  <c r="X23" i="14"/>
  <c r="R16" i="14"/>
  <c r="S16" i="14"/>
  <c r="T16" i="14"/>
  <c r="U16" i="14"/>
  <c r="V16" i="14"/>
  <c r="W16" i="14"/>
  <c r="X16" i="14"/>
  <c r="R15" i="14"/>
  <c r="S15" i="14"/>
  <c r="T15" i="14"/>
  <c r="U15" i="14"/>
  <c r="V15" i="14"/>
  <c r="W15" i="14"/>
  <c r="X15" i="14"/>
  <c r="X14" i="14"/>
  <c r="W14" i="14"/>
  <c r="V14" i="14"/>
  <c r="U14" i="14"/>
  <c r="T14" i="14"/>
  <c r="S14" i="14"/>
  <c r="R14" i="14"/>
  <c r="C81" i="7"/>
  <c r="C4" i="14" s="1"/>
  <c r="D81" i="7"/>
  <c r="D4" i="14" s="1"/>
  <c r="E81" i="7"/>
  <c r="E4" i="14" s="1"/>
  <c r="F81" i="7"/>
  <c r="F4" i="14" s="1"/>
  <c r="G81" i="7"/>
  <c r="G5" i="11" s="1"/>
  <c r="H81" i="7"/>
  <c r="H4" i="14" s="1"/>
  <c r="I81" i="7"/>
  <c r="I4" i="14" s="1"/>
  <c r="J81" i="7"/>
  <c r="J4" i="14" s="1"/>
  <c r="K81" i="7"/>
  <c r="K4" i="14" s="1"/>
  <c r="L81" i="7"/>
  <c r="L4" i="14" s="1"/>
  <c r="M81" i="7"/>
  <c r="M4" i="14" s="1"/>
  <c r="N81" i="7"/>
  <c r="N4" i="14" s="1"/>
  <c r="O81" i="7"/>
  <c r="O4" i="14" s="1"/>
  <c r="P81" i="7"/>
  <c r="P5" i="11" s="1"/>
  <c r="Q81" i="7"/>
  <c r="Q4" i="14" s="1"/>
  <c r="R81" i="7"/>
  <c r="R5" i="11" s="1"/>
  <c r="S81" i="7"/>
  <c r="S5" i="11" s="1"/>
  <c r="T81" i="7"/>
  <c r="T5" i="11" s="1"/>
  <c r="U81" i="7"/>
  <c r="U4" i="14" s="1"/>
  <c r="V81" i="7"/>
  <c r="V5" i="11" s="1"/>
  <c r="W81" i="7"/>
  <c r="W5" i="11" s="1"/>
  <c r="X81" i="7"/>
  <c r="X5" i="11" s="1"/>
  <c r="Y81" i="7"/>
  <c r="Y4" i="14" s="1"/>
  <c r="Z81" i="7"/>
  <c r="Z5" i="11" s="1"/>
  <c r="B81" i="7"/>
  <c r="B5" i="11" s="1"/>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13" i="7"/>
  <c r="C26" i="12"/>
  <c r="D25" i="12"/>
  <c r="E25" i="12"/>
  <c r="F25" i="12"/>
  <c r="G25" i="12"/>
  <c r="H25" i="12"/>
  <c r="I25" i="12"/>
  <c r="J25" i="12"/>
  <c r="K25" i="12"/>
  <c r="L25" i="12"/>
  <c r="M25" i="12"/>
  <c r="N25" i="12"/>
  <c r="O25" i="12"/>
  <c r="P25" i="12"/>
  <c r="Q25" i="12"/>
  <c r="R25" i="12"/>
  <c r="S25" i="12"/>
  <c r="T25" i="12"/>
  <c r="U25" i="12"/>
  <c r="V25" i="12"/>
  <c r="W25" i="12"/>
  <c r="X25" i="12"/>
  <c r="Y25" i="12"/>
  <c r="Z25" i="12"/>
  <c r="AA25" i="12"/>
  <c r="AB25" i="12"/>
  <c r="AC25" i="12"/>
  <c r="AD25" i="12"/>
  <c r="AE25" i="12"/>
  <c r="AF25" i="12"/>
  <c r="AG25" i="12"/>
  <c r="AH25" i="12"/>
  <c r="AI25" i="12"/>
  <c r="AJ25" i="12"/>
  <c r="AK25" i="12"/>
  <c r="AL25" i="12"/>
  <c r="AM25" i="12"/>
  <c r="AN25" i="12"/>
  <c r="AO25" i="12"/>
  <c r="AP25" i="12"/>
  <c r="AQ25" i="12"/>
  <c r="AR25" i="12"/>
  <c r="AS25" i="12"/>
  <c r="AT25" i="12"/>
  <c r="AU25" i="12"/>
  <c r="AV25" i="12"/>
  <c r="AW25" i="12"/>
  <c r="AX25" i="12"/>
  <c r="AY25" i="12"/>
  <c r="AZ25" i="12"/>
  <c r="BA25" i="12"/>
  <c r="BB25" i="12"/>
  <c r="BC25" i="12"/>
  <c r="BD25" i="12"/>
  <c r="BE25" i="12"/>
  <c r="D26" i="12"/>
  <c r="E26" i="12"/>
  <c r="F26" i="12"/>
  <c r="G26" i="12"/>
  <c r="H26" i="12"/>
  <c r="I26" i="12"/>
  <c r="J26" i="12"/>
  <c r="K26" i="12"/>
  <c r="L26" i="12"/>
  <c r="M26" i="12"/>
  <c r="N26" i="12"/>
  <c r="O26" i="12"/>
  <c r="P26" i="12"/>
  <c r="Q26" i="12"/>
  <c r="R26" i="12"/>
  <c r="S26" i="12"/>
  <c r="T26" i="12"/>
  <c r="U26" i="12"/>
  <c r="V26" i="12"/>
  <c r="W26" i="12"/>
  <c r="X26" i="12"/>
  <c r="Y26" i="12"/>
  <c r="Z26" i="12"/>
  <c r="AA26" i="12"/>
  <c r="AB26" i="12"/>
  <c r="AC26" i="12"/>
  <c r="AD26" i="12"/>
  <c r="AE26" i="12"/>
  <c r="AF26" i="12"/>
  <c r="AG26" i="12"/>
  <c r="AH26" i="12"/>
  <c r="AI26" i="12"/>
  <c r="AJ26" i="12"/>
  <c r="AK26" i="12"/>
  <c r="AL26" i="12"/>
  <c r="AM26" i="12"/>
  <c r="AN26" i="12"/>
  <c r="AO26" i="12"/>
  <c r="AP26" i="12"/>
  <c r="AQ26" i="12"/>
  <c r="AR26" i="12"/>
  <c r="AS26" i="12"/>
  <c r="AT26" i="12"/>
  <c r="AU26" i="12"/>
  <c r="AV26" i="12"/>
  <c r="AW26" i="12"/>
  <c r="AX26" i="12"/>
  <c r="AY26" i="12"/>
  <c r="AZ26" i="12"/>
  <c r="BA26" i="12"/>
  <c r="BB26" i="12"/>
  <c r="BC26" i="12"/>
  <c r="BD26" i="12"/>
  <c r="BE26" i="12"/>
  <c r="D27" i="12"/>
  <c r="E27" i="12"/>
  <c r="F27" i="12"/>
  <c r="G27" i="12"/>
  <c r="H27" i="12"/>
  <c r="I27" i="12"/>
  <c r="J27" i="12"/>
  <c r="K27" i="12"/>
  <c r="L27" i="12"/>
  <c r="M27" i="12"/>
  <c r="N27" i="12"/>
  <c r="O27" i="12"/>
  <c r="P27" i="12"/>
  <c r="Q27" i="12"/>
  <c r="R27" i="12"/>
  <c r="S27" i="12"/>
  <c r="T27" i="12"/>
  <c r="U27" i="12"/>
  <c r="V27" i="12"/>
  <c r="W27" i="12"/>
  <c r="X27" i="12"/>
  <c r="Y27" i="12"/>
  <c r="Z27" i="12"/>
  <c r="AA27" i="12"/>
  <c r="AB27" i="12"/>
  <c r="AC27" i="12"/>
  <c r="AD27" i="12"/>
  <c r="AE27" i="12"/>
  <c r="AF27" i="12"/>
  <c r="AG27" i="12"/>
  <c r="AH27" i="12"/>
  <c r="AI27" i="12"/>
  <c r="AJ27" i="12"/>
  <c r="AK27" i="12"/>
  <c r="AL27" i="12"/>
  <c r="AM27" i="12"/>
  <c r="AN27" i="12"/>
  <c r="AO27" i="12"/>
  <c r="AP27" i="12"/>
  <c r="AQ27" i="12"/>
  <c r="AR27" i="12"/>
  <c r="AS27" i="12"/>
  <c r="AT27" i="12"/>
  <c r="AU27" i="12"/>
  <c r="AV27" i="12"/>
  <c r="AW27" i="12"/>
  <c r="AX27" i="12"/>
  <c r="AY27" i="12"/>
  <c r="AZ27" i="12"/>
  <c r="BA27" i="12"/>
  <c r="BB27" i="12"/>
  <c r="BC27" i="12"/>
  <c r="BD27" i="12"/>
  <c r="BE27" i="12"/>
  <c r="D28" i="12"/>
  <c r="E28" i="12"/>
  <c r="F28" i="12"/>
  <c r="G28" i="12"/>
  <c r="H28" i="12"/>
  <c r="I28" i="12"/>
  <c r="J28" i="12"/>
  <c r="K28" i="12"/>
  <c r="L28" i="12"/>
  <c r="M28" i="12"/>
  <c r="N28" i="12"/>
  <c r="O28" i="12"/>
  <c r="P28" i="12"/>
  <c r="Q28" i="12"/>
  <c r="R28" i="12"/>
  <c r="S28" i="12"/>
  <c r="T28" i="12"/>
  <c r="U28" i="12"/>
  <c r="V28" i="12"/>
  <c r="W28" i="12"/>
  <c r="X28" i="12"/>
  <c r="Y28" i="12"/>
  <c r="Z28" i="12"/>
  <c r="AA28" i="12"/>
  <c r="AB28" i="12"/>
  <c r="AC28" i="12"/>
  <c r="AD28" i="12"/>
  <c r="AE28" i="12"/>
  <c r="AF28" i="12"/>
  <c r="AG28" i="12"/>
  <c r="AH28" i="12"/>
  <c r="AI28" i="12"/>
  <c r="AJ28" i="12"/>
  <c r="AK28" i="12"/>
  <c r="AL28" i="12"/>
  <c r="AM28" i="12"/>
  <c r="AN28" i="12"/>
  <c r="AO28" i="12"/>
  <c r="AP28" i="12"/>
  <c r="AQ28" i="12"/>
  <c r="AR28" i="12"/>
  <c r="AS28" i="12"/>
  <c r="AT28" i="12"/>
  <c r="AU28" i="12"/>
  <c r="AV28" i="12"/>
  <c r="AW28" i="12"/>
  <c r="AX28" i="12"/>
  <c r="AY28" i="12"/>
  <c r="AZ28" i="12"/>
  <c r="BA28" i="12"/>
  <c r="BB28" i="12"/>
  <c r="BC28" i="12"/>
  <c r="BD28" i="12"/>
  <c r="BE28" i="12"/>
  <c r="D29" i="12"/>
  <c r="E29" i="12"/>
  <c r="F29" i="12"/>
  <c r="G29" i="12"/>
  <c r="H29" i="12"/>
  <c r="I29" i="12"/>
  <c r="J29" i="12"/>
  <c r="K29" i="12"/>
  <c r="L29" i="12"/>
  <c r="M29" i="12"/>
  <c r="N29" i="12"/>
  <c r="O29" i="12"/>
  <c r="P29" i="12"/>
  <c r="Q29" i="12"/>
  <c r="R29" i="12"/>
  <c r="S29" i="12"/>
  <c r="T29" i="12"/>
  <c r="U29" i="12"/>
  <c r="V29" i="12"/>
  <c r="W29" i="12"/>
  <c r="X29" i="12"/>
  <c r="Y29" i="12"/>
  <c r="Z29" i="12"/>
  <c r="AA29" i="12"/>
  <c r="AB29" i="12"/>
  <c r="AC29" i="12"/>
  <c r="AD29" i="12"/>
  <c r="AE29" i="12"/>
  <c r="AF29" i="12"/>
  <c r="AG29" i="12"/>
  <c r="AH29" i="12"/>
  <c r="AI29" i="12"/>
  <c r="AJ29" i="12"/>
  <c r="AK29" i="12"/>
  <c r="AL29" i="12"/>
  <c r="AM29" i="12"/>
  <c r="AN29" i="12"/>
  <c r="AO29" i="12"/>
  <c r="AP29" i="12"/>
  <c r="AQ29" i="12"/>
  <c r="AR29" i="12"/>
  <c r="AS29" i="12"/>
  <c r="AT29" i="12"/>
  <c r="AU29" i="12"/>
  <c r="AV29" i="12"/>
  <c r="AW29" i="12"/>
  <c r="AX29" i="12"/>
  <c r="AY29" i="12"/>
  <c r="AZ29" i="12"/>
  <c r="BA29" i="12"/>
  <c r="BB29" i="12"/>
  <c r="BC29" i="12"/>
  <c r="BD29" i="12"/>
  <c r="BE29" i="12"/>
  <c r="D30" i="12"/>
  <c r="E30" i="12"/>
  <c r="F30" i="12"/>
  <c r="G30" i="12"/>
  <c r="H30" i="12"/>
  <c r="I30" i="12"/>
  <c r="J30" i="12"/>
  <c r="K30" i="12"/>
  <c r="L30" i="12"/>
  <c r="M30" i="12"/>
  <c r="N30" i="12"/>
  <c r="O30" i="12"/>
  <c r="P30" i="12"/>
  <c r="Q30" i="12"/>
  <c r="R30" i="12"/>
  <c r="S30" i="12"/>
  <c r="T30" i="12"/>
  <c r="U30" i="12"/>
  <c r="V30" i="12"/>
  <c r="W30" i="12"/>
  <c r="X30" i="12"/>
  <c r="Y30" i="12"/>
  <c r="Z30" i="12"/>
  <c r="AA30" i="12"/>
  <c r="AB30" i="12"/>
  <c r="AC30" i="12"/>
  <c r="AD30" i="12"/>
  <c r="AE30" i="12"/>
  <c r="AF30" i="12"/>
  <c r="AG30" i="12"/>
  <c r="AH30" i="12"/>
  <c r="AI30" i="12"/>
  <c r="AJ30" i="12"/>
  <c r="AK30" i="12"/>
  <c r="AL30" i="12"/>
  <c r="AM30" i="12"/>
  <c r="AN30" i="12"/>
  <c r="AO30" i="12"/>
  <c r="AP30" i="12"/>
  <c r="AQ30" i="12"/>
  <c r="AR30" i="12"/>
  <c r="AS30" i="12"/>
  <c r="AT30" i="12"/>
  <c r="AU30" i="12"/>
  <c r="AV30" i="12"/>
  <c r="AW30" i="12"/>
  <c r="AX30" i="12"/>
  <c r="AY30" i="12"/>
  <c r="AZ30" i="12"/>
  <c r="BA30" i="12"/>
  <c r="BB30" i="12"/>
  <c r="BC30" i="12"/>
  <c r="BD30" i="12"/>
  <c r="BE30" i="12"/>
  <c r="D31" i="12"/>
  <c r="E31" i="12"/>
  <c r="F31" i="12"/>
  <c r="G31" i="12"/>
  <c r="H31" i="12"/>
  <c r="I31" i="12"/>
  <c r="J31" i="12"/>
  <c r="K31" i="12"/>
  <c r="L31" i="12"/>
  <c r="M31" i="12"/>
  <c r="N31" i="12"/>
  <c r="O31" i="12"/>
  <c r="P31" i="12"/>
  <c r="Q31" i="12"/>
  <c r="R31" i="12"/>
  <c r="S31" i="12"/>
  <c r="T31" i="12"/>
  <c r="U31" i="12"/>
  <c r="V31" i="12"/>
  <c r="W31" i="12"/>
  <c r="X31" i="12"/>
  <c r="Y31" i="12"/>
  <c r="Z31" i="12"/>
  <c r="AA31" i="12"/>
  <c r="AB31" i="12"/>
  <c r="AC31" i="12"/>
  <c r="AD31" i="12"/>
  <c r="AE31" i="12"/>
  <c r="AF31" i="12"/>
  <c r="AG31" i="12"/>
  <c r="AH31" i="12"/>
  <c r="AI31" i="12"/>
  <c r="AJ31" i="12"/>
  <c r="AK31" i="12"/>
  <c r="AL31" i="12"/>
  <c r="AM31" i="12"/>
  <c r="AN31" i="12"/>
  <c r="AO31" i="12"/>
  <c r="AP31" i="12"/>
  <c r="AQ31" i="12"/>
  <c r="AR31" i="12"/>
  <c r="AS31" i="12"/>
  <c r="AT31" i="12"/>
  <c r="AU31" i="12"/>
  <c r="AV31" i="12"/>
  <c r="AW31" i="12"/>
  <c r="AX31" i="12"/>
  <c r="AY31" i="12"/>
  <c r="AZ31" i="12"/>
  <c r="BA31" i="12"/>
  <c r="BB31" i="12"/>
  <c r="BC31" i="12"/>
  <c r="BD31" i="12"/>
  <c r="BE31" i="12"/>
  <c r="D32" i="12"/>
  <c r="E32" i="12"/>
  <c r="F32" i="12"/>
  <c r="G32" i="12"/>
  <c r="H32" i="12"/>
  <c r="I32" i="12"/>
  <c r="J32" i="12"/>
  <c r="K32" i="12"/>
  <c r="L32" i="12"/>
  <c r="M32" i="12"/>
  <c r="N32" i="12"/>
  <c r="O32" i="12"/>
  <c r="P32" i="12"/>
  <c r="Q32" i="12"/>
  <c r="R32" i="12"/>
  <c r="S32" i="12"/>
  <c r="T32" i="12"/>
  <c r="U32" i="12"/>
  <c r="V32" i="12"/>
  <c r="W32" i="12"/>
  <c r="X32" i="12"/>
  <c r="Y32" i="12"/>
  <c r="Z32" i="12"/>
  <c r="AA32" i="12"/>
  <c r="AB32" i="12"/>
  <c r="AC32" i="12"/>
  <c r="AD32" i="12"/>
  <c r="AE32" i="12"/>
  <c r="AF32" i="12"/>
  <c r="AG32" i="12"/>
  <c r="AH32" i="12"/>
  <c r="AI32" i="12"/>
  <c r="AJ32" i="12"/>
  <c r="AK32" i="12"/>
  <c r="AL32" i="12"/>
  <c r="AM32" i="12"/>
  <c r="AN32" i="12"/>
  <c r="AO32" i="12"/>
  <c r="AP32" i="12"/>
  <c r="AQ32" i="12"/>
  <c r="AR32" i="12"/>
  <c r="AS32" i="12"/>
  <c r="AT32" i="12"/>
  <c r="AU32" i="12"/>
  <c r="AV32" i="12"/>
  <c r="AW32" i="12"/>
  <c r="AX32" i="12"/>
  <c r="AY32" i="12"/>
  <c r="AZ32" i="12"/>
  <c r="BA32" i="12"/>
  <c r="BB32" i="12"/>
  <c r="BC32" i="12"/>
  <c r="BD32" i="12"/>
  <c r="BE32" i="12"/>
  <c r="D33" i="12"/>
  <c r="E33" i="12"/>
  <c r="F33" i="12"/>
  <c r="G33" i="12"/>
  <c r="H33" i="12"/>
  <c r="I33" i="12"/>
  <c r="J33" i="12"/>
  <c r="K33" i="12"/>
  <c r="L33" i="12"/>
  <c r="M33" i="12"/>
  <c r="N33" i="12"/>
  <c r="O33" i="12"/>
  <c r="P33" i="12"/>
  <c r="Q33" i="12"/>
  <c r="R33" i="12"/>
  <c r="S33" i="12"/>
  <c r="T33" i="12"/>
  <c r="U33" i="12"/>
  <c r="V33" i="12"/>
  <c r="W33" i="12"/>
  <c r="X33" i="12"/>
  <c r="Y33" i="12"/>
  <c r="Z33" i="12"/>
  <c r="AA33" i="12"/>
  <c r="AB33" i="12"/>
  <c r="AC33" i="12"/>
  <c r="AD33" i="12"/>
  <c r="AE33" i="12"/>
  <c r="AF33" i="12"/>
  <c r="AG33" i="12"/>
  <c r="AH33" i="12"/>
  <c r="AI33" i="12"/>
  <c r="AJ33" i="12"/>
  <c r="AK33" i="12"/>
  <c r="AL33" i="12"/>
  <c r="AM33" i="12"/>
  <c r="AN33" i="12"/>
  <c r="AO33" i="12"/>
  <c r="AP33" i="12"/>
  <c r="AQ33" i="12"/>
  <c r="AR33" i="12"/>
  <c r="AS33" i="12"/>
  <c r="AT33" i="12"/>
  <c r="AU33" i="12"/>
  <c r="AV33" i="12"/>
  <c r="AW33" i="12"/>
  <c r="AX33" i="12"/>
  <c r="AY33" i="12"/>
  <c r="AZ33" i="12"/>
  <c r="BA33" i="12"/>
  <c r="BB33" i="12"/>
  <c r="BC33" i="12"/>
  <c r="BD33" i="12"/>
  <c r="BE33" i="12"/>
  <c r="D34" i="12"/>
  <c r="E34" i="12"/>
  <c r="F34" i="12"/>
  <c r="G34" i="12"/>
  <c r="H34" i="12"/>
  <c r="I34" i="12"/>
  <c r="J34" i="12"/>
  <c r="K34" i="12"/>
  <c r="L34" i="12"/>
  <c r="M34" i="12"/>
  <c r="N34" i="12"/>
  <c r="O34" i="12"/>
  <c r="P34" i="12"/>
  <c r="Q34" i="12"/>
  <c r="R34" i="12"/>
  <c r="S34" i="12"/>
  <c r="T34" i="12"/>
  <c r="U34" i="12"/>
  <c r="V34" i="12"/>
  <c r="W34" i="12"/>
  <c r="X34" i="12"/>
  <c r="Y34" i="12"/>
  <c r="Z34" i="12"/>
  <c r="AA34" i="12"/>
  <c r="AB34" i="12"/>
  <c r="AC34" i="12"/>
  <c r="AD34" i="12"/>
  <c r="AE34" i="12"/>
  <c r="AF34" i="12"/>
  <c r="AG34" i="12"/>
  <c r="AH34" i="12"/>
  <c r="AI34" i="12"/>
  <c r="AJ34" i="12"/>
  <c r="AK34" i="12"/>
  <c r="AL34" i="12"/>
  <c r="AM34" i="12"/>
  <c r="AN34" i="12"/>
  <c r="AO34" i="12"/>
  <c r="AP34" i="12"/>
  <c r="AQ34" i="12"/>
  <c r="AR34" i="12"/>
  <c r="AS34" i="12"/>
  <c r="AT34" i="12"/>
  <c r="AU34" i="12"/>
  <c r="AV34" i="12"/>
  <c r="AW34" i="12"/>
  <c r="AX34" i="12"/>
  <c r="AY34" i="12"/>
  <c r="AZ34" i="12"/>
  <c r="BA34" i="12"/>
  <c r="BB34" i="12"/>
  <c r="BC34" i="12"/>
  <c r="BD34" i="12"/>
  <c r="BE34" i="12"/>
  <c r="D35" i="12"/>
  <c r="E35" i="12"/>
  <c r="F35" i="12"/>
  <c r="G35" i="12"/>
  <c r="H35" i="12"/>
  <c r="I35" i="12"/>
  <c r="J35" i="12"/>
  <c r="K35" i="12"/>
  <c r="L35" i="12"/>
  <c r="M35" i="12"/>
  <c r="N35" i="12"/>
  <c r="O35" i="12"/>
  <c r="P35" i="12"/>
  <c r="Q35" i="12"/>
  <c r="R35" i="12"/>
  <c r="S35" i="12"/>
  <c r="T35" i="12"/>
  <c r="U35" i="12"/>
  <c r="V35" i="12"/>
  <c r="W35" i="12"/>
  <c r="X35" i="12"/>
  <c r="Y35" i="12"/>
  <c r="Z35" i="12"/>
  <c r="AA35" i="12"/>
  <c r="AB35" i="12"/>
  <c r="AC35" i="12"/>
  <c r="AD35" i="12"/>
  <c r="AE35" i="12"/>
  <c r="AF35" i="12"/>
  <c r="AG35" i="12"/>
  <c r="AH35" i="12"/>
  <c r="AI35" i="12"/>
  <c r="AJ35" i="12"/>
  <c r="AK35" i="12"/>
  <c r="AL35" i="12"/>
  <c r="AM35" i="12"/>
  <c r="AN35" i="12"/>
  <c r="AO35" i="12"/>
  <c r="AP35" i="12"/>
  <c r="AQ35" i="12"/>
  <c r="AR35" i="12"/>
  <c r="AS35" i="12"/>
  <c r="AT35" i="12"/>
  <c r="AU35" i="12"/>
  <c r="AV35" i="12"/>
  <c r="AW35" i="12"/>
  <c r="AX35" i="12"/>
  <c r="AY35" i="12"/>
  <c r="AZ35" i="12"/>
  <c r="BA35" i="12"/>
  <c r="BB35" i="12"/>
  <c r="BC35" i="12"/>
  <c r="BD35" i="12"/>
  <c r="BE35" i="12"/>
  <c r="D36" i="12"/>
  <c r="E36" i="12"/>
  <c r="F36" i="12"/>
  <c r="G36" i="12"/>
  <c r="H36" i="12"/>
  <c r="I36" i="12"/>
  <c r="J36" i="12"/>
  <c r="K36" i="12"/>
  <c r="L36" i="12"/>
  <c r="M36" i="12"/>
  <c r="N36" i="12"/>
  <c r="O36" i="12"/>
  <c r="P36" i="12"/>
  <c r="Q36" i="12"/>
  <c r="R36" i="12"/>
  <c r="S36" i="12"/>
  <c r="T36" i="12"/>
  <c r="U36" i="12"/>
  <c r="V36" i="12"/>
  <c r="W36" i="12"/>
  <c r="X36" i="12"/>
  <c r="Y36" i="12"/>
  <c r="Z36" i="12"/>
  <c r="AA36" i="12"/>
  <c r="AB36" i="12"/>
  <c r="AC36" i="12"/>
  <c r="AD36" i="12"/>
  <c r="AE36" i="12"/>
  <c r="AF36" i="12"/>
  <c r="AG36" i="12"/>
  <c r="AH36" i="12"/>
  <c r="AI36" i="12"/>
  <c r="AJ36" i="12"/>
  <c r="AK36" i="12"/>
  <c r="AL36" i="12"/>
  <c r="AM36" i="12"/>
  <c r="AN36" i="12"/>
  <c r="AO36" i="12"/>
  <c r="AP36" i="12"/>
  <c r="AQ36" i="12"/>
  <c r="AR36" i="12"/>
  <c r="AS36" i="12"/>
  <c r="AT36" i="12"/>
  <c r="AU36" i="12"/>
  <c r="AV36" i="12"/>
  <c r="AW36" i="12"/>
  <c r="AX36" i="12"/>
  <c r="AY36" i="12"/>
  <c r="AZ36" i="12"/>
  <c r="BA36" i="12"/>
  <c r="BB36" i="12"/>
  <c r="BC36" i="12"/>
  <c r="BD36" i="12"/>
  <c r="BE36" i="12"/>
  <c r="D37" i="12"/>
  <c r="E37" i="12"/>
  <c r="F37" i="12"/>
  <c r="G37" i="12"/>
  <c r="H37" i="12"/>
  <c r="I37" i="12"/>
  <c r="J37" i="12"/>
  <c r="K37" i="12"/>
  <c r="L37" i="12"/>
  <c r="M37" i="12"/>
  <c r="N37" i="12"/>
  <c r="O37" i="12"/>
  <c r="P37" i="12"/>
  <c r="Q37" i="12"/>
  <c r="R37" i="12"/>
  <c r="S37" i="12"/>
  <c r="T37" i="12"/>
  <c r="U37" i="12"/>
  <c r="V37" i="12"/>
  <c r="W37" i="12"/>
  <c r="X37" i="12"/>
  <c r="Y37" i="12"/>
  <c r="Z37" i="12"/>
  <c r="AA37" i="12"/>
  <c r="AB37" i="12"/>
  <c r="AC37" i="12"/>
  <c r="AD37" i="12"/>
  <c r="AE37" i="12"/>
  <c r="AF37" i="12"/>
  <c r="AG37" i="12"/>
  <c r="AH37" i="12"/>
  <c r="AI37" i="12"/>
  <c r="AJ37" i="12"/>
  <c r="AK37" i="12"/>
  <c r="AL37" i="12"/>
  <c r="AM37" i="12"/>
  <c r="AN37" i="12"/>
  <c r="AO37" i="12"/>
  <c r="AP37" i="12"/>
  <c r="AQ37" i="12"/>
  <c r="AR37" i="12"/>
  <c r="AS37" i="12"/>
  <c r="AT37" i="12"/>
  <c r="AU37" i="12"/>
  <c r="AV37" i="12"/>
  <c r="AW37" i="12"/>
  <c r="AX37" i="12"/>
  <c r="AY37" i="12"/>
  <c r="AZ37" i="12"/>
  <c r="BA37" i="12"/>
  <c r="BB37" i="12"/>
  <c r="BC37" i="12"/>
  <c r="BD37" i="12"/>
  <c r="BE37" i="12"/>
  <c r="D38" i="12"/>
  <c r="E38" i="12"/>
  <c r="F38" i="12"/>
  <c r="G38" i="12"/>
  <c r="H38" i="12"/>
  <c r="I38" i="12"/>
  <c r="J38" i="12"/>
  <c r="K38" i="12"/>
  <c r="L38" i="12"/>
  <c r="M38" i="12"/>
  <c r="N38" i="12"/>
  <c r="O38" i="12"/>
  <c r="P38" i="12"/>
  <c r="Q38" i="12"/>
  <c r="R38" i="12"/>
  <c r="S38" i="12"/>
  <c r="T38" i="12"/>
  <c r="U38" i="12"/>
  <c r="V38" i="12"/>
  <c r="W38" i="12"/>
  <c r="X38" i="12"/>
  <c r="Y38" i="12"/>
  <c r="Z38" i="12"/>
  <c r="AA38" i="12"/>
  <c r="AB38" i="12"/>
  <c r="AC38" i="12"/>
  <c r="AD38" i="12"/>
  <c r="AE38" i="12"/>
  <c r="AF38" i="12"/>
  <c r="AG38" i="12"/>
  <c r="AH38" i="12"/>
  <c r="AI38" i="12"/>
  <c r="AJ38" i="12"/>
  <c r="AK38" i="12"/>
  <c r="AL38" i="12"/>
  <c r="AM38" i="12"/>
  <c r="AN38" i="12"/>
  <c r="AO38" i="12"/>
  <c r="AP38" i="12"/>
  <c r="AQ38" i="12"/>
  <c r="AR38" i="12"/>
  <c r="AS38" i="12"/>
  <c r="AT38" i="12"/>
  <c r="AU38" i="12"/>
  <c r="AV38" i="12"/>
  <c r="AW38" i="12"/>
  <c r="AX38" i="12"/>
  <c r="AY38" i="12"/>
  <c r="AZ38" i="12"/>
  <c r="BA38" i="12"/>
  <c r="BB38" i="12"/>
  <c r="BC38" i="12"/>
  <c r="BD38" i="12"/>
  <c r="BE38" i="12"/>
  <c r="D39" i="12"/>
  <c r="E39" i="12"/>
  <c r="F39" i="12"/>
  <c r="G39" i="12"/>
  <c r="H39" i="12"/>
  <c r="I39" i="12"/>
  <c r="J39" i="12"/>
  <c r="K39" i="12"/>
  <c r="L39" i="12"/>
  <c r="M39" i="12"/>
  <c r="N39" i="12"/>
  <c r="O39" i="12"/>
  <c r="P39" i="12"/>
  <c r="Q39" i="12"/>
  <c r="R39" i="12"/>
  <c r="S39" i="12"/>
  <c r="T39" i="12"/>
  <c r="U39" i="12"/>
  <c r="V39" i="12"/>
  <c r="W39" i="12"/>
  <c r="X39" i="12"/>
  <c r="Y39" i="12"/>
  <c r="Z39" i="12"/>
  <c r="AA39" i="12"/>
  <c r="AB39" i="12"/>
  <c r="AC39" i="12"/>
  <c r="AD39" i="12"/>
  <c r="AE39" i="12"/>
  <c r="AF39" i="12"/>
  <c r="AG39" i="12"/>
  <c r="AH39" i="12"/>
  <c r="AI39" i="12"/>
  <c r="AJ39" i="12"/>
  <c r="AK39" i="12"/>
  <c r="AL39" i="12"/>
  <c r="AM39" i="12"/>
  <c r="AN39" i="12"/>
  <c r="AO39" i="12"/>
  <c r="AP39" i="12"/>
  <c r="AQ39" i="12"/>
  <c r="AR39" i="12"/>
  <c r="AS39" i="12"/>
  <c r="AT39" i="12"/>
  <c r="AU39" i="12"/>
  <c r="AV39" i="12"/>
  <c r="AW39" i="12"/>
  <c r="AX39" i="12"/>
  <c r="AY39" i="12"/>
  <c r="AZ39" i="12"/>
  <c r="BA39" i="12"/>
  <c r="BB39" i="12"/>
  <c r="BC39" i="12"/>
  <c r="BD39" i="12"/>
  <c r="BE39" i="12"/>
  <c r="D40" i="12"/>
  <c r="E40" i="12"/>
  <c r="F40" i="12"/>
  <c r="G40" i="12"/>
  <c r="H40" i="12"/>
  <c r="I40" i="12"/>
  <c r="J40" i="12"/>
  <c r="K40" i="12"/>
  <c r="L40" i="12"/>
  <c r="M40" i="12"/>
  <c r="N40" i="12"/>
  <c r="O40" i="12"/>
  <c r="P40" i="12"/>
  <c r="Q40" i="12"/>
  <c r="R40" i="12"/>
  <c r="S40" i="12"/>
  <c r="T40" i="12"/>
  <c r="U40" i="12"/>
  <c r="V40" i="12"/>
  <c r="W40" i="12"/>
  <c r="X40" i="12"/>
  <c r="Y40" i="12"/>
  <c r="Z40" i="12"/>
  <c r="AA40" i="12"/>
  <c r="AB40" i="12"/>
  <c r="AC40" i="12"/>
  <c r="AD40" i="12"/>
  <c r="AE40" i="12"/>
  <c r="AF40" i="12"/>
  <c r="AG40" i="12"/>
  <c r="AH40" i="12"/>
  <c r="AI40" i="12"/>
  <c r="AJ40" i="12"/>
  <c r="AK40" i="12"/>
  <c r="AL40" i="12"/>
  <c r="AM40" i="12"/>
  <c r="AN40" i="12"/>
  <c r="AO40" i="12"/>
  <c r="AP40" i="12"/>
  <c r="AQ40" i="12"/>
  <c r="AR40" i="12"/>
  <c r="AS40" i="12"/>
  <c r="AT40" i="12"/>
  <c r="AU40" i="12"/>
  <c r="AV40" i="12"/>
  <c r="AW40" i="12"/>
  <c r="AX40" i="12"/>
  <c r="AY40" i="12"/>
  <c r="AZ40" i="12"/>
  <c r="BA40" i="12"/>
  <c r="BB40" i="12"/>
  <c r="BC40" i="12"/>
  <c r="BD40" i="12"/>
  <c r="BE40" i="12"/>
  <c r="D41" i="12"/>
  <c r="E41" i="12"/>
  <c r="F41" i="12"/>
  <c r="G41" i="12"/>
  <c r="H41" i="12"/>
  <c r="I41" i="12"/>
  <c r="J41" i="12"/>
  <c r="K41" i="12"/>
  <c r="L41" i="12"/>
  <c r="M41" i="12"/>
  <c r="N41" i="12"/>
  <c r="O41" i="12"/>
  <c r="P41" i="12"/>
  <c r="Q41" i="12"/>
  <c r="R41" i="12"/>
  <c r="S41" i="12"/>
  <c r="T41" i="12"/>
  <c r="U41" i="12"/>
  <c r="V41" i="12"/>
  <c r="W41" i="12"/>
  <c r="X41" i="12"/>
  <c r="Y41" i="12"/>
  <c r="Z41" i="12"/>
  <c r="AA41" i="12"/>
  <c r="AB41" i="12"/>
  <c r="AC41" i="12"/>
  <c r="AD41" i="12"/>
  <c r="AE41" i="12"/>
  <c r="AF41" i="12"/>
  <c r="AG41" i="12"/>
  <c r="AH41" i="12"/>
  <c r="AI41" i="12"/>
  <c r="AJ41" i="12"/>
  <c r="AK41" i="12"/>
  <c r="AL41" i="12"/>
  <c r="AM41" i="12"/>
  <c r="AN41" i="12"/>
  <c r="AO41" i="12"/>
  <c r="AP41" i="12"/>
  <c r="AQ41" i="12"/>
  <c r="AR41" i="12"/>
  <c r="AS41" i="12"/>
  <c r="AT41" i="12"/>
  <c r="AU41" i="12"/>
  <c r="AV41" i="12"/>
  <c r="AW41" i="12"/>
  <c r="AX41" i="12"/>
  <c r="AY41" i="12"/>
  <c r="AZ41" i="12"/>
  <c r="BA41" i="12"/>
  <c r="BB41" i="12"/>
  <c r="BC41" i="12"/>
  <c r="BD41" i="12"/>
  <c r="BE41" i="12"/>
  <c r="D42" i="12"/>
  <c r="E42" i="12"/>
  <c r="F42" i="12"/>
  <c r="G42" i="12"/>
  <c r="H42" i="12"/>
  <c r="I42" i="12"/>
  <c r="J42" i="12"/>
  <c r="K42" i="12"/>
  <c r="L42" i="12"/>
  <c r="M42" i="12"/>
  <c r="N42" i="12"/>
  <c r="O42" i="12"/>
  <c r="P42" i="12"/>
  <c r="Q42" i="12"/>
  <c r="R42" i="12"/>
  <c r="S42" i="12"/>
  <c r="T42" i="12"/>
  <c r="U42" i="12"/>
  <c r="V42" i="12"/>
  <c r="W42" i="12"/>
  <c r="X42" i="12"/>
  <c r="Y42" i="12"/>
  <c r="Z42" i="12"/>
  <c r="AA42" i="12"/>
  <c r="AB42" i="12"/>
  <c r="AC42" i="12"/>
  <c r="AD42" i="12"/>
  <c r="AE42" i="12"/>
  <c r="AF42" i="12"/>
  <c r="AG42" i="12"/>
  <c r="AH42" i="12"/>
  <c r="AI42" i="12"/>
  <c r="AJ42" i="12"/>
  <c r="AK42" i="12"/>
  <c r="AL42" i="12"/>
  <c r="AM42" i="12"/>
  <c r="AN42" i="12"/>
  <c r="AO42" i="12"/>
  <c r="AP42" i="12"/>
  <c r="AQ42" i="12"/>
  <c r="AR42" i="12"/>
  <c r="AS42" i="12"/>
  <c r="AT42" i="12"/>
  <c r="AU42" i="12"/>
  <c r="AV42" i="12"/>
  <c r="AW42" i="12"/>
  <c r="AX42" i="12"/>
  <c r="AY42" i="12"/>
  <c r="AZ42" i="12"/>
  <c r="BA42" i="12"/>
  <c r="BB42" i="12"/>
  <c r="BC42" i="12"/>
  <c r="BD42" i="12"/>
  <c r="BE42" i="12"/>
  <c r="D43" i="12"/>
  <c r="E43" i="12"/>
  <c r="F43" i="12"/>
  <c r="G43" i="12"/>
  <c r="H43" i="12"/>
  <c r="I43" i="12"/>
  <c r="J43" i="12"/>
  <c r="K43" i="12"/>
  <c r="L43" i="12"/>
  <c r="M43" i="12"/>
  <c r="N43" i="12"/>
  <c r="O43" i="12"/>
  <c r="P43" i="12"/>
  <c r="Q43" i="12"/>
  <c r="R43" i="12"/>
  <c r="S43" i="12"/>
  <c r="T43" i="12"/>
  <c r="U43" i="12"/>
  <c r="V43" i="12"/>
  <c r="W43" i="12"/>
  <c r="X43" i="12"/>
  <c r="Y43" i="12"/>
  <c r="Z43" i="12"/>
  <c r="AA43" i="12"/>
  <c r="AB43" i="12"/>
  <c r="AC43" i="12"/>
  <c r="AD43" i="12"/>
  <c r="AE43" i="12"/>
  <c r="AF43" i="12"/>
  <c r="AG43" i="12"/>
  <c r="AH43" i="12"/>
  <c r="AI43" i="12"/>
  <c r="AJ43" i="12"/>
  <c r="AK43" i="12"/>
  <c r="AL43" i="12"/>
  <c r="AM43" i="12"/>
  <c r="AN43" i="12"/>
  <c r="AO43" i="12"/>
  <c r="AP43" i="12"/>
  <c r="AQ43" i="12"/>
  <c r="AR43" i="12"/>
  <c r="AS43" i="12"/>
  <c r="AT43" i="12"/>
  <c r="AU43" i="12"/>
  <c r="AV43" i="12"/>
  <c r="AW43" i="12"/>
  <c r="AX43" i="12"/>
  <c r="AY43" i="12"/>
  <c r="AZ43" i="12"/>
  <c r="BA43" i="12"/>
  <c r="BB43" i="12"/>
  <c r="BC43" i="12"/>
  <c r="BD43" i="12"/>
  <c r="BE43" i="12"/>
  <c r="D44" i="12"/>
  <c r="E44" i="12"/>
  <c r="F44" i="12"/>
  <c r="G44" i="12"/>
  <c r="H44" i="12"/>
  <c r="I44" i="12"/>
  <c r="J44" i="12"/>
  <c r="K44" i="12"/>
  <c r="L44" i="12"/>
  <c r="M44" i="12"/>
  <c r="N44" i="12"/>
  <c r="O44" i="12"/>
  <c r="P44" i="12"/>
  <c r="Q44" i="12"/>
  <c r="R44" i="12"/>
  <c r="S44" i="12"/>
  <c r="T44" i="12"/>
  <c r="U44" i="12"/>
  <c r="V44" i="12"/>
  <c r="W44" i="12"/>
  <c r="X44" i="12"/>
  <c r="Y44" i="12"/>
  <c r="Z44" i="12"/>
  <c r="AA44" i="12"/>
  <c r="AB44" i="12"/>
  <c r="AC44" i="12"/>
  <c r="AD44" i="12"/>
  <c r="AE44" i="12"/>
  <c r="AF44" i="12"/>
  <c r="AG44" i="12"/>
  <c r="AH44" i="12"/>
  <c r="AI44" i="12"/>
  <c r="AJ44" i="12"/>
  <c r="AK44" i="12"/>
  <c r="AL44" i="12"/>
  <c r="AM44" i="12"/>
  <c r="AN44" i="12"/>
  <c r="AO44" i="12"/>
  <c r="AP44" i="12"/>
  <c r="AQ44" i="12"/>
  <c r="AR44" i="12"/>
  <c r="AS44" i="12"/>
  <c r="AT44" i="12"/>
  <c r="AU44" i="12"/>
  <c r="AV44" i="12"/>
  <c r="AW44" i="12"/>
  <c r="AX44" i="12"/>
  <c r="AY44" i="12"/>
  <c r="AZ44" i="12"/>
  <c r="BA44" i="12"/>
  <c r="BB44" i="12"/>
  <c r="BC44" i="12"/>
  <c r="BD44" i="12"/>
  <c r="BE44" i="12"/>
  <c r="D45" i="12"/>
  <c r="E45" i="12"/>
  <c r="F45" i="12"/>
  <c r="G45" i="12"/>
  <c r="H45" i="12"/>
  <c r="I45" i="12"/>
  <c r="J45" i="12"/>
  <c r="K45" i="12"/>
  <c r="L45" i="12"/>
  <c r="M45" i="12"/>
  <c r="N45" i="12"/>
  <c r="O45" i="12"/>
  <c r="P45" i="12"/>
  <c r="Q45" i="12"/>
  <c r="R45" i="12"/>
  <c r="S45" i="12"/>
  <c r="T45" i="12"/>
  <c r="U45" i="12"/>
  <c r="V45" i="12"/>
  <c r="W45" i="12"/>
  <c r="X45" i="12"/>
  <c r="Y45" i="12"/>
  <c r="Z45" i="12"/>
  <c r="AA45" i="12"/>
  <c r="AB45" i="12"/>
  <c r="AC45" i="12"/>
  <c r="AD45" i="12"/>
  <c r="AE45" i="12"/>
  <c r="AF45" i="12"/>
  <c r="AG45" i="12"/>
  <c r="AH45" i="12"/>
  <c r="AI45" i="12"/>
  <c r="AJ45" i="12"/>
  <c r="AK45" i="12"/>
  <c r="AL45" i="12"/>
  <c r="AM45" i="12"/>
  <c r="AN45" i="12"/>
  <c r="AO45" i="12"/>
  <c r="AP45" i="12"/>
  <c r="AQ45" i="12"/>
  <c r="AR45" i="12"/>
  <c r="AS45" i="12"/>
  <c r="AT45" i="12"/>
  <c r="AU45" i="12"/>
  <c r="AV45" i="12"/>
  <c r="AW45" i="12"/>
  <c r="AX45" i="12"/>
  <c r="AY45" i="12"/>
  <c r="AZ45" i="12"/>
  <c r="BA45" i="12"/>
  <c r="BB45" i="12"/>
  <c r="BC45" i="12"/>
  <c r="BD45" i="12"/>
  <c r="BE45" i="12"/>
  <c r="D46" i="12"/>
  <c r="E46" i="12"/>
  <c r="F46" i="12"/>
  <c r="G46" i="12"/>
  <c r="H46" i="12"/>
  <c r="I46" i="12"/>
  <c r="J46" i="12"/>
  <c r="K46" i="12"/>
  <c r="L46" i="12"/>
  <c r="M46" i="12"/>
  <c r="N46" i="12"/>
  <c r="O46" i="12"/>
  <c r="P46" i="12"/>
  <c r="Q46" i="12"/>
  <c r="R46" i="12"/>
  <c r="S46" i="12"/>
  <c r="T46" i="12"/>
  <c r="U46" i="12"/>
  <c r="V46" i="12"/>
  <c r="W46" i="12"/>
  <c r="X46" i="12"/>
  <c r="Y46" i="12"/>
  <c r="Z46" i="12"/>
  <c r="AA46" i="12"/>
  <c r="AB46" i="12"/>
  <c r="AC46" i="12"/>
  <c r="AD46" i="12"/>
  <c r="AE46" i="12"/>
  <c r="AF46" i="12"/>
  <c r="AG46" i="12"/>
  <c r="AH46" i="12"/>
  <c r="AI46" i="12"/>
  <c r="AJ46" i="12"/>
  <c r="AK46" i="12"/>
  <c r="AL46" i="12"/>
  <c r="AM46" i="12"/>
  <c r="AN46" i="12"/>
  <c r="AO46" i="12"/>
  <c r="AP46" i="12"/>
  <c r="AQ46" i="12"/>
  <c r="AR46" i="12"/>
  <c r="AS46" i="12"/>
  <c r="AT46" i="12"/>
  <c r="AU46" i="12"/>
  <c r="AV46" i="12"/>
  <c r="AW46" i="12"/>
  <c r="AX46" i="12"/>
  <c r="AY46" i="12"/>
  <c r="AZ46" i="12"/>
  <c r="BA46" i="12"/>
  <c r="BB46" i="12"/>
  <c r="BC46" i="12"/>
  <c r="BD46" i="12"/>
  <c r="BE46" i="12"/>
  <c r="D47" i="12"/>
  <c r="E47" i="12"/>
  <c r="F47" i="12"/>
  <c r="G47" i="12"/>
  <c r="H47" i="12"/>
  <c r="I47" i="12"/>
  <c r="J47" i="12"/>
  <c r="K47" i="12"/>
  <c r="L47" i="12"/>
  <c r="M47" i="12"/>
  <c r="N47" i="12"/>
  <c r="O47" i="12"/>
  <c r="P47" i="12"/>
  <c r="Q47" i="12"/>
  <c r="R47" i="12"/>
  <c r="S47" i="12"/>
  <c r="T47" i="12"/>
  <c r="T13" i="12" s="1"/>
  <c r="U47" i="12"/>
  <c r="V47" i="12"/>
  <c r="W47" i="12"/>
  <c r="X47" i="12"/>
  <c r="Y47" i="12"/>
  <c r="Z47" i="12"/>
  <c r="AA47" i="12"/>
  <c r="AB47" i="12"/>
  <c r="AC47" i="12"/>
  <c r="AD47" i="12"/>
  <c r="AE47" i="12"/>
  <c r="AF47" i="12"/>
  <c r="AG47" i="12"/>
  <c r="AH47" i="12"/>
  <c r="AI47" i="12"/>
  <c r="AJ47" i="12"/>
  <c r="AJ13" i="12" s="1"/>
  <c r="AK47" i="12"/>
  <c r="AL47" i="12"/>
  <c r="AM47" i="12"/>
  <c r="AN47" i="12"/>
  <c r="AO47" i="12"/>
  <c r="AP47" i="12"/>
  <c r="AQ47" i="12"/>
  <c r="AR47" i="12"/>
  <c r="AS47" i="12"/>
  <c r="AT47" i="12"/>
  <c r="AU47" i="12"/>
  <c r="AV47" i="12"/>
  <c r="AW47" i="12"/>
  <c r="AX47" i="12"/>
  <c r="AY47" i="12"/>
  <c r="AZ47" i="12"/>
  <c r="AZ13" i="12" s="1"/>
  <c r="BA47" i="12"/>
  <c r="BB47" i="12"/>
  <c r="BC47" i="12"/>
  <c r="BD47" i="12"/>
  <c r="BE47" i="12"/>
  <c r="D48" i="12"/>
  <c r="E48" i="12"/>
  <c r="F48" i="12"/>
  <c r="G48" i="12"/>
  <c r="H48" i="12"/>
  <c r="I48" i="12"/>
  <c r="J48" i="12"/>
  <c r="K48" i="12"/>
  <c r="L48" i="12"/>
  <c r="M48" i="12"/>
  <c r="N48" i="12"/>
  <c r="O48" i="12"/>
  <c r="P48" i="12"/>
  <c r="Q48" i="12"/>
  <c r="R48" i="12"/>
  <c r="S48" i="12"/>
  <c r="T48" i="12"/>
  <c r="U48" i="12"/>
  <c r="V48" i="12"/>
  <c r="W48" i="12"/>
  <c r="X48" i="12"/>
  <c r="Y48" i="12"/>
  <c r="Z48" i="12"/>
  <c r="AA48" i="12"/>
  <c r="AB48" i="12"/>
  <c r="AC48" i="12"/>
  <c r="AD48" i="12"/>
  <c r="AE48" i="12"/>
  <c r="AF48" i="12"/>
  <c r="AG48" i="12"/>
  <c r="AH48" i="12"/>
  <c r="AI48" i="12"/>
  <c r="AJ48" i="12"/>
  <c r="AK48" i="12"/>
  <c r="AL48" i="12"/>
  <c r="AM48" i="12"/>
  <c r="AN48" i="12"/>
  <c r="AO48" i="12"/>
  <c r="AP48" i="12"/>
  <c r="AQ48" i="12"/>
  <c r="AR48" i="12"/>
  <c r="AS48" i="12"/>
  <c r="AT48" i="12"/>
  <c r="AU48" i="12"/>
  <c r="AV48" i="12"/>
  <c r="AW48" i="12"/>
  <c r="AX48" i="12"/>
  <c r="AY48" i="12"/>
  <c r="AZ48" i="12"/>
  <c r="BA48" i="12"/>
  <c r="BB48" i="12"/>
  <c r="BC48" i="12"/>
  <c r="BD48" i="12"/>
  <c r="BE48" i="12"/>
  <c r="D49" i="12"/>
  <c r="E49" i="12"/>
  <c r="F49" i="12"/>
  <c r="G49" i="12"/>
  <c r="H49" i="12"/>
  <c r="I49" i="12"/>
  <c r="J49" i="12"/>
  <c r="K49" i="12"/>
  <c r="L49" i="12"/>
  <c r="M49" i="12"/>
  <c r="N49" i="12"/>
  <c r="O49" i="12"/>
  <c r="O14" i="12" s="1"/>
  <c r="P49" i="12"/>
  <c r="Q49" i="12"/>
  <c r="R49" i="12"/>
  <c r="S49" i="12"/>
  <c r="T49" i="12"/>
  <c r="U49" i="12"/>
  <c r="V49" i="12"/>
  <c r="W49" i="12"/>
  <c r="X49" i="12"/>
  <c r="Y49" i="12"/>
  <c r="Z49" i="12"/>
  <c r="AA49" i="12"/>
  <c r="AB49" i="12"/>
  <c r="AC49" i="12"/>
  <c r="AD49" i="12"/>
  <c r="AE49" i="12"/>
  <c r="AF49" i="12"/>
  <c r="AG49" i="12"/>
  <c r="AH49" i="12"/>
  <c r="AI49" i="12"/>
  <c r="AJ49" i="12"/>
  <c r="AK49" i="12"/>
  <c r="AL49" i="12"/>
  <c r="AM49" i="12"/>
  <c r="AN49" i="12"/>
  <c r="AO49" i="12"/>
  <c r="AP49" i="12"/>
  <c r="AQ49" i="12"/>
  <c r="AR49" i="12"/>
  <c r="AS49" i="12"/>
  <c r="AT49" i="12"/>
  <c r="AU49" i="12"/>
  <c r="AU14" i="12" s="1"/>
  <c r="AV49" i="12"/>
  <c r="AW49" i="12"/>
  <c r="AX49" i="12"/>
  <c r="AY49" i="12"/>
  <c r="AZ49" i="12"/>
  <c r="BA49" i="12"/>
  <c r="BB49" i="12"/>
  <c r="BC49" i="12"/>
  <c r="BD49" i="12"/>
  <c r="BE49" i="12"/>
  <c r="C28" i="12"/>
  <c r="C29" i="12"/>
  <c r="C30" i="12"/>
  <c r="C31" i="12"/>
  <c r="C32" i="12"/>
  <c r="C33" i="12"/>
  <c r="C34" i="12"/>
  <c r="C35" i="12"/>
  <c r="C36" i="12"/>
  <c r="C37" i="12"/>
  <c r="C38" i="12"/>
  <c r="C39" i="12"/>
  <c r="C40" i="12"/>
  <c r="C41" i="12"/>
  <c r="C42" i="12"/>
  <c r="C43" i="12"/>
  <c r="C44" i="12"/>
  <c r="C45" i="12"/>
  <c r="C46" i="12"/>
  <c r="C47" i="12"/>
  <c r="C48" i="12"/>
  <c r="C49" i="12"/>
  <c r="C27" i="12"/>
  <c r="C25" i="12"/>
  <c r="E5" i="11" l="1"/>
  <c r="I5" i="11"/>
  <c r="D5" i="11"/>
  <c r="T82" i="14"/>
  <c r="W4" i="14"/>
  <c r="N5" i="11"/>
  <c r="V82" i="14"/>
  <c r="K5" i="11"/>
  <c r="Z4" i="14"/>
  <c r="R4" i="14"/>
  <c r="M5" i="11"/>
  <c r="H5" i="11"/>
  <c r="C5" i="11"/>
  <c r="V4" i="14"/>
  <c r="U82" i="14"/>
  <c r="R82" i="14"/>
  <c r="L5" i="11"/>
  <c r="F5" i="11"/>
  <c r="B4" i="14"/>
  <c r="S4" i="14"/>
  <c r="U5" i="11"/>
  <c r="Q5" i="11"/>
  <c r="X82" i="14"/>
  <c r="X4" i="14"/>
  <c r="T4" i="14"/>
  <c r="P4" i="14"/>
  <c r="W82" i="14"/>
  <c r="Y5" i="11"/>
  <c r="O5" i="11"/>
  <c r="AE81" i="7"/>
  <c r="B5" i="14" s="1"/>
  <c r="J5" i="11"/>
  <c r="G4" i="14"/>
  <c r="S82" i="14"/>
  <c r="Q82" i="14"/>
  <c r="U10" i="12"/>
  <c r="M10" i="12"/>
  <c r="AK10" i="12"/>
  <c r="BA11" i="12"/>
  <c r="AP11" i="12"/>
  <c r="AH11" i="12"/>
  <c r="Z11" i="12"/>
  <c r="S11" i="12"/>
  <c r="K11" i="12"/>
  <c r="BB11" i="12"/>
  <c r="AU11" i="12"/>
  <c r="AI11" i="12"/>
  <c r="L11" i="12"/>
  <c r="BC11" i="12"/>
  <c r="AY11" i="12"/>
  <c r="AR11" i="12"/>
  <c r="AN11" i="12"/>
  <c r="AJ11" i="12"/>
  <c r="AF11" i="12"/>
  <c r="AB11" i="12"/>
  <c r="X11" i="12"/>
  <c r="Q11" i="12"/>
  <c r="M11" i="12"/>
  <c r="I11" i="12"/>
  <c r="E11" i="12"/>
  <c r="AU12" i="12"/>
  <c r="T11" i="12"/>
  <c r="BC10" i="12"/>
  <c r="AV11" i="12"/>
  <c r="K10" i="12"/>
  <c r="AF8" i="12"/>
  <c r="C11" i="12"/>
  <c r="BE11" i="12"/>
  <c r="AW11" i="12"/>
  <c r="AT11" i="12"/>
  <c r="AL11" i="12"/>
  <c r="AD11" i="12"/>
  <c r="V11" i="12"/>
  <c r="O11" i="12"/>
  <c r="G11" i="12"/>
  <c r="AX11" i="12"/>
  <c r="AQ11" i="12"/>
  <c r="AM11" i="12"/>
  <c r="AE11" i="12"/>
  <c r="AA11" i="12"/>
  <c r="W11" i="12"/>
  <c r="P11" i="12"/>
  <c r="H11" i="12"/>
  <c r="D11" i="12"/>
  <c r="BD11" i="12"/>
  <c r="AZ11" i="12"/>
  <c r="AS11" i="12"/>
  <c r="AO11" i="12"/>
  <c r="AK11" i="12"/>
  <c r="AG11" i="12"/>
  <c r="AC11" i="12"/>
  <c r="Y11" i="12"/>
  <c r="U11" i="12"/>
  <c r="R11" i="12"/>
  <c r="N11" i="12"/>
  <c r="J11" i="12"/>
  <c r="F11" i="12"/>
  <c r="AQ12" i="12"/>
  <c r="K12" i="12"/>
  <c r="AY10" i="12"/>
  <c r="AA10" i="12"/>
  <c r="BE10" i="12"/>
  <c r="BA10" i="12"/>
  <c r="AW10" i="12"/>
  <c r="AS10" i="12"/>
  <c r="AC10" i="12"/>
  <c r="S10" i="12"/>
  <c r="C12" i="12"/>
  <c r="AM14" i="12"/>
  <c r="AE14" i="12"/>
  <c r="AA14" i="12"/>
  <c r="S14" i="12"/>
  <c r="L14" i="12"/>
  <c r="D14" i="12"/>
  <c r="AV13" i="12"/>
  <c r="AN13" i="12"/>
  <c r="AG13" i="12"/>
  <c r="Y13" i="12"/>
  <c r="R13" i="12"/>
  <c r="J13" i="12"/>
  <c r="F13" i="12"/>
  <c r="BE12" i="12"/>
  <c r="AW12" i="12"/>
  <c r="AP12" i="12"/>
  <c r="AH12" i="12"/>
  <c r="Z12" i="12"/>
  <c r="O12" i="12"/>
  <c r="G12" i="12"/>
  <c r="Z10" i="12"/>
  <c r="R10" i="12"/>
  <c r="J10" i="12"/>
  <c r="BB9" i="12"/>
  <c r="AY9" i="12"/>
  <c r="AR9" i="12"/>
  <c r="AH9" i="12"/>
  <c r="AA9" i="12"/>
  <c r="W9" i="12"/>
  <c r="AY8" i="12"/>
  <c r="AM8" i="12"/>
  <c r="AE8" i="12"/>
  <c r="W8" i="12"/>
  <c r="S8" i="12"/>
  <c r="K8" i="12"/>
  <c r="BE7" i="12"/>
  <c r="AW7" i="12"/>
  <c r="AO7" i="12"/>
  <c r="AG7" i="12"/>
  <c r="Y7" i="12"/>
  <c r="M7" i="12"/>
  <c r="E7" i="12"/>
  <c r="C14" i="12"/>
  <c r="AY14" i="12"/>
  <c r="AN14" i="12"/>
  <c r="AF14" i="12"/>
  <c r="X14" i="12"/>
  <c r="P14" i="12"/>
  <c r="I14" i="12"/>
  <c r="E14" i="12"/>
  <c r="BD13" i="12"/>
  <c r="AW13" i="12"/>
  <c r="AO13" i="12"/>
  <c r="AH13" i="12"/>
  <c r="Z13" i="12"/>
  <c r="S13" i="12"/>
  <c r="O13" i="12"/>
  <c r="G13" i="12"/>
  <c r="BB12" i="12"/>
  <c r="L12" i="12"/>
  <c r="D12" i="12"/>
  <c r="AN10" i="12"/>
  <c r="AF10" i="12"/>
  <c r="X10" i="12"/>
  <c r="BC9" i="12"/>
  <c r="AL9" i="12"/>
  <c r="AI9" i="12"/>
  <c r="X9" i="12"/>
  <c r="J9" i="12"/>
  <c r="AN8" i="12"/>
  <c r="AJ8" i="12"/>
  <c r="AB8" i="12"/>
  <c r="H8" i="12"/>
  <c r="BB7" i="12"/>
  <c r="AT7" i="12"/>
  <c r="AL7" i="12"/>
  <c r="AD7" i="12"/>
  <c r="Z7" i="12"/>
  <c r="V7" i="12"/>
  <c r="N7" i="12"/>
  <c r="J7" i="12"/>
  <c r="F7" i="12"/>
  <c r="C13" i="12"/>
  <c r="BD14" i="12"/>
  <c r="AZ14" i="12"/>
  <c r="AV14" i="12"/>
  <c r="AS14" i="12"/>
  <c r="AO14" i="12"/>
  <c r="AK14" i="12"/>
  <c r="AG14" i="12"/>
  <c r="AC14" i="12"/>
  <c r="Y14" i="12"/>
  <c r="U14" i="12"/>
  <c r="Q14" i="12"/>
  <c r="N14" i="12"/>
  <c r="J14" i="12"/>
  <c r="F14" i="12"/>
  <c r="BE13" i="12"/>
  <c r="BA13" i="12"/>
  <c r="AX13" i="12"/>
  <c r="AT13" i="12"/>
  <c r="AP13" i="12"/>
  <c r="AL13" i="12"/>
  <c r="AI13" i="12"/>
  <c r="AE13" i="12"/>
  <c r="AA13" i="12"/>
  <c r="W13" i="12"/>
  <c r="P13" i="12"/>
  <c r="L13" i="12"/>
  <c r="H13" i="12"/>
  <c r="D13" i="12"/>
  <c r="BC12" i="12"/>
  <c r="AR12" i="12"/>
  <c r="AN12" i="12"/>
  <c r="AJ12" i="12"/>
  <c r="AF12" i="12"/>
  <c r="AB12" i="12"/>
  <c r="X12" i="12"/>
  <c r="T12" i="12"/>
  <c r="Q12" i="12"/>
  <c r="M12" i="12"/>
  <c r="I12" i="12"/>
  <c r="E12" i="12"/>
  <c r="AL10" i="12"/>
  <c r="AD10" i="12"/>
  <c r="V10" i="12"/>
  <c r="N10" i="12"/>
  <c r="F10" i="12"/>
  <c r="AW9" i="12"/>
  <c r="AT9" i="12"/>
  <c r="AP9" i="12"/>
  <c r="AM9" i="12"/>
  <c r="Y9" i="12"/>
  <c r="R9" i="12"/>
  <c r="O9" i="12"/>
  <c r="K9" i="12"/>
  <c r="G9" i="12"/>
  <c r="BE8" i="12"/>
  <c r="BA8" i="12"/>
  <c r="AW8" i="12"/>
  <c r="AS8" i="12"/>
  <c r="AO8" i="12"/>
  <c r="AK8" i="12"/>
  <c r="AG8" i="12"/>
  <c r="AC8" i="12"/>
  <c r="Y8" i="12"/>
  <c r="U8" i="12"/>
  <c r="Q8" i="12"/>
  <c r="M8" i="12"/>
  <c r="I8" i="12"/>
  <c r="E8" i="12"/>
  <c r="BC7" i="12"/>
  <c r="AY7" i="12"/>
  <c r="AU7" i="12"/>
  <c r="AQ7" i="12"/>
  <c r="AM7" i="12"/>
  <c r="AI7" i="12"/>
  <c r="AE7" i="12"/>
  <c r="AA7" i="12"/>
  <c r="W7" i="12"/>
  <c r="S7" i="12"/>
  <c r="O7" i="12"/>
  <c r="K7" i="12"/>
  <c r="G7" i="12"/>
  <c r="B82" i="7"/>
  <c r="S12" i="12"/>
  <c r="M9" i="12"/>
  <c r="E9" i="12"/>
  <c r="AI12" i="12"/>
  <c r="AA12" i="12"/>
  <c r="AS9" i="12"/>
  <c r="Q9" i="12"/>
  <c r="AV8" i="12"/>
  <c r="P8" i="12"/>
  <c r="AY12" i="12"/>
  <c r="BD10" i="12"/>
  <c r="BB10" i="12"/>
  <c r="AZ10" i="12"/>
  <c r="AX10" i="12"/>
  <c r="AV10" i="12"/>
  <c r="AT10" i="12"/>
  <c r="AR10" i="12"/>
  <c r="AO10" i="12"/>
  <c r="AG10" i="12"/>
  <c r="Y10" i="12"/>
  <c r="Q10" i="12"/>
  <c r="I10" i="12"/>
  <c r="BD9" i="12"/>
  <c r="AJ9" i="12"/>
  <c r="AC9" i="12"/>
  <c r="U9" i="12"/>
  <c r="D9" i="12"/>
  <c r="C9" i="12"/>
  <c r="BB14" i="12"/>
  <c r="AX14" i="12"/>
  <c r="AQ14" i="12"/>
  <c r="AI14" i="12"/>
  <c r="W14" i="12"/>
  <c r="H14" i="12"/>
  <c r="BC13" i="12"/>
  <c r="AR13" i="12"/>
  <c r="AC13" i="12"/>
  <c r="U13" i="12"/>
  <c r="N13" i="12"/>
  <c r="BA12" i="12"/>
  <c r="AT12" i="12"/>
  <c r="AL12" i="12"/>
  <c r="AD12" i="12"/>
  <c r="V12" i="12"/>
  <c r="AP10" i="12"/>
  <c r="AH10" i="12"/>
  <c r="BE9" i="12"/>
  <c r="AE9" i="12"/>
  <c r="BC8" i="12"/>
  <c r="AU8" i="12"/>
  <c r="AQ8" i="12"/>
  <c r="AI8" i="12"/>
  <c r="AA8" i="12"/>
  <c r="O8" i="12"/>
  <c r="G8" i="12"/>
  <c r="BA7" i="12"/>
  <c r="AS7" i="12"/>
  <c r="AK7" i="12"/>
  <c r="AC7" i="12"/>
  <c r="U7" i="12"/>
  <c r="Q7" i="12"/>
  <c r="I7" i="12"/>
  <c r="BC14" i="12"/>
  <c r="AR14" i="12"/>
  <c r="AJ14" i="12"/>
  <c r="AB14" i="12"/>
  <c r="T14" i="12"/>
  <c r="M14" i="12"/>
  <c r="AS13" i="12"/>
  <c r="AK13" i="12"/>
  <c r="AD13" i="12"/>
  <c r="V13" i="12"/>
  <c r="K13" i="12"/>
  <c r="AX12" i="12"/>
  <c r="AM12" i="12"/>
  <c r="AE12" i="12"/>
  <c r="W12" i="12"/>
  <c r="P12" i="12"/>
  <c r="H12" i="12"/>
  <c r="AQ10" i="12"/>
  <c r="P10" i="12"/>
  <c r="H10" i="12"/>
  <c r="AO9" i="12"/>
  <c r="AB9" i="12"/>
  <c r="N9" i="12"/>
  <c r="F9" i="12"/>
  <c r="BD8" i="12"/>
  <c r="AZ8" i="12"/>
  <c r="AR8" i="12"/>
  <c r="X8" i="12"/>
  <c r="T8" i="12"/>
  <c r="L8" i="12"/>
  <c r="D8" i="12"/>
  <c r="AX7" i="12"/>
  <c r="AP7" i="12"/>
  <c r="AH7" i="12"/>
  <c r="R7" i="12"/>
  <c r="C7" i="12"/>
  <c r="C10" i="12"/>
  <c r="BE14" i="12"/>
  <c r="BA14" i="12"/>
  <c r="AW14" i="12"/>
  <c r="AT14" i="12"/>
  <c r="AP14" i="12"/>
  <c r="AL14" i="12"/>
  <c r="AH14" i="12"/>
  <c r="AD14" i="12"/>
  <c r="Z14" i="12"/>
  <c r="V14" i="12"/>
  <c r="R14" i="12"/>
  <c r="K14" i="12"/>
  <c r="G14" i="12"/>
  <c r="BB13" i="12"/>
  <c r="AY13" i="12"/>
  <c r="AU13" i="12"/>
  <c r="AQ13" i="12"/>
  <c r="AM13" i="12"/>
  <c r="AF13" i="12"/>
  <c r="AB13" i="12"/>
  <c r="X13" i="12"/>
  <c r="Q13" i="12"/>
  <c r="M13" i="12"/>
  <c r="I13" i="12"/>
  <c r="E13" i="12"/>
  <c r="BD12" i="12"/>
  <c r="AZ12" i="12"/>
  <c r="AV12" i="12"/>
  <c r="AO12" i="12"/>
  <c r="AK12" i="12"/>
  <c r="AG12" i="12"/>
  <c r="Y12" i="12"/>
  <c r="U12" i="12"/>
  <c r="R12" i="12"/>
  <c r="N12" i="12"/>
  <c r="J12" i="12"/>
  <c r="F12" i="12"/>
  <c r="AJ10" i="12"/>
  <c r="AB10" i="12"/>
  <c r="T10" i="12"/>
  <c r="L10" i="12"/>
  <c r="D10" i="12"/>
  <c r="AX9" i="12"/>
  <c r="AU9" i="12"/>
  <c r="AQ9" i="12"/>
  <c r="AD9" i="12"/>
  <c r="Z9" i="12"/>
  <c r="V9" i="12"/>
  <c r="S9" i="12"/>
  <c r="L9" i="12"/>
  <c r="H9" i="12"/>
  <c r="BB8" i="12"/>
  <c r="AX8" i="12"/>
  <c r="AT8" i="12"/>
  <c r="AP8" i="12"/>
  <c r="AL8" i="12"/>
  <c r="AH8" i="12"/>
  <c r="AD8" i="12"/>
  <c r="Z8" i="12"/>
  <c r="V8" i="12"/>
  <c r="R8" i="12"/>
  <c r="N8" i="12"/>
  <c r="J8" i="12"/>
  <c r="F8" i="12"/>
  <c r="BD7" i="12"/>
  <c r="AZ7" i="12"/>
  <c r="AV7" i="12"/>
  <c r="AR7" i="12"/>
  <c r="AN7" i="12"/>
  <c r="AJ7" i="12"/>
  <c r="AF7" i="12"/>
  <c r="AB7" i="12"/>
  <c r="X7" i="12"/>
  <c r="T7" i="12"/>
  <c r="P7" i="12"/>
  <c r="L7" i="12"/>
  <c r="H7" i="12"/>
  <c r="D7" i="12"/>
  <c r="C8" i="12"/>
  <c r="AU10" i="12"/>
  <c r="E10" i="12"/>
  <c r="AV9" i="12"/>
  <c r="AK9" i="12"/>
  <c r="T9" i="12"/>
  <c r="I9" i="12"/>
  <c r="AI10" i="12"/>
  <c r="AZ9" i="12"/>
  <c r="AF9" i="12"/>
  <c r="AS12" i="12"/>
  <c r="AC12" i="12"/>
  <c r="AM10" i="12"/>
  <c r="AE10" i="12"/>
  <c r="W10" i="12"/>
  <c r="O10" i="12"/>
  <c r="G10" i="12"/>
  <c r="BA9" i="12"/>
  <c r="AN9" i="12"/>
  <c r="AG9" i="12"/>
  <c r="P9" i="12"/>
  <c r="O82" i="7"/>
  <c r="Q83" i="14" l="1"/>
  <c r="T85" i="14" s="1"/>
  <c r="S6" i="14"/>
  <c r="Z6" i="14"/>
  <c r="Y6" i="14"/>
  <c r="M7" i="14"/>
  <c r="H7" i="14"/>
  <c r="I7" i="14"/>
  <c r="R6" i="14"/>
  <c r="J7" i="14"/>
  <c r="W6" i="14"/>
  <c r="D7" i="14"/>
  <c r="X6" i="14"/>
  <c r="G7" i="14"/>
  <c r="C7" i="14"/>
  <c r="T6" i="14"/>
  <c r="K7" i="14"/>
  <c r="P6" i="14"/>
  <c r="L7" i="14"/>
  <c r="E7" i="14"/>
  <c r="U6" i="14"/>
  <c r="N7" i="14"/>
  <c r="O6" i="14"/>
  <c r="B7" i="14"/>
  <c r="Q6" i="14"/>
  <c r="F7" i="14"/>
  <c r="V6" i="14"/>
  <c r="Z6" i="11"/>
  <c r="O7" i="11" s="1"/>
  <c r="N6" i="11"/>
  <c r="N8" i="11" s="1"/>
  <c r="R85" i="14" l="1"/>
  <c r="Q85" i="14"/>
  <c r="X84" i="14"/>
  <c r="S85" i="14"/>
  <c r="U84" i="14"/>
  <c r="V84" i="14"/>
  <c r="W84" i="14"/>
  <c r="D8" i="11"/>
  <c r="P7" i="11"/>
  <c r="W7" i="11"/>
  <c r="T7" i="11"/>
  <c r="U7" i="11"/>
  <c r="E8" i="11"/>
  <c r="H8" i="11"/>
  <c r="S7" i="11"/>
  <c r="V7" i="11"/>
  <c r="C8" i="11"/>
  <c r="R7" i="11"/>
  <c r="Q7" i="11"/>
  <c r="Z7" i="11"/>
  <c r="X7" i="11"/>
  <c r="H11" i="11" s="1"/>
  <c r="Y7" i="11"/>
  <c r="B8" i="11"/>
  <c r="B12" i="11" s="1"/>
  <c r="I8" i="11"/>
  <c r="F8" i="11"/>
  <c r="L8" i="11"/>
  <c r="K8" i="11"/>
  <c r="M8" i="11"/>
  <c r="E12" i="11" s="1"/>
  <c r="G8" i="11"/>
  <c r="J8" i="11"/>
  <c r="F11" i="11" l="1"/>
  <c r="D12" i="11"/>
  <c r="C12" i="11"/>
  <c r="I11" i="11"/>
  <c r="G11" i="11"/>
</calcChain>
</file>

<file path=xl/sharedStrings.xml><?xml version="1.0" encoding="utf-8"?>
<sst xmlns="http://schemas.openxmlformats.org/spreadsheetml/2006/main" count="637" uniqueCount="193">
  <si>
    <t>H</t>
  </si>
  <si>
    <t>M</t>
  </si>
  <si>
    <t>W</t>
  </si>
  <si>
    <t>L</t>
  </si>
  <si>
    <t>Lec</t>
  </si>
  <si>
    <t>PQ</t>
  </si>
  <si>
    <t>CQ</t>
  </si>
  <si>
    <t>Ind</t>
  </si>
  <si>
    <t>Prd</t>
  </si>
  <si>
    <t>CG</t>
  </si>
  <si>
    <t>SQ</t>
  </si>
  <si>
    <t>WC</t>
  </si>
  <si>
    <t>1o1</t>
  </si>
  <si>
    <t>RtW</t>
  </si>
  <si>
    <t>min</t>
  </si>
  <si>
    <t>O</t>
  </si>
  <si>
    <t>48 - 50</t>
  </si>
  <si>
    <t>0 - 2</t>
  </si>
  <si>
    <t>10 - 12</t>
  </si>
  <si>
    <t>20 - 22</t>
  </si>
  <si>
    <t>30 - 32</t>
  </si>
  <si>
    <t>40 - 42</t>
  </si>
  <si>
    <t>38 - 40</t>
  </si>
  <si>
    <t>8 - 10</t>
  </si>
  <si>
    <t>18 - 20</t>
  </si>
  <si>
    <t>3. Engagement</t>
  </si>
  <si>
    <t>50-52</t>
  </si>
  <si>
    <t>58-60</t>
  </si>
  <si>
    <t>60-62</t>
  </si>
  <si>
    <t>68-70</t>
  </si>
  <si>
    <t>70-72</t>
  </si>
  <si>
    <t>78-80</t>
  </si>
  <si>
    <t>1. Students doing</t>
  </si>
  <si>
    <t>2. instructor doing</t>
  </si>
  <si>
    <t>WG</t>
  </si>
  <si>
    <t>OG</t>
  </si>
  <si>
    <t>AnQ</t>
  </si>
  <si>
    <t>SP</t>
  </si>
  <si>
    <t>Fup</t>
  </si>
  <si>
    <t>MG</t>
  </si>
  <si>
    <t>D/V</t>
  </si>
  <si>
    <t>Adm</t>
  </si>
  <si>
    <r>
      <t xml:space="preserve">Comments:  </t>
    </r>
    <r>
      <rPr>
        <sz val="11"/>
        <color theme="1"/>
        <rFont val="Calibri"/>
        <family val="2"/>
        <scheme val="minor"/>
      </rPr>
      <t xml:space="preserve">EG: explain difficult coding choices,  flag key points for </t>
    </r>
    <r>
      <rPr>
        <u/>
        <sz val="11"/>
        <color theme="1"/>
        <rFont val="Calibri"/>
        <family val="2"/>
        <scheme val="minor"/>
      </rPr>
      <t>feedback for the instructor</t>
    </r>
    <r>
      <rPr>
        <sz val="11"/>
        <color theme="1"/>
        <rFont val="Calibri"/>
        <family val="2"/>
        <scheme val="minor"/>
      </rPr>
      <t>,  identify good analogies, etc.</t>
    </r>
  </si>
  <si>
    <t>COPUS</t>
  </si>
  <si>
    <t>80-82</t>
  </si>
  <si>
    <t>88-90</t>
  </si>
  <si>
    <t>90-92</t>
  </si>
  <si>
    <t>98-100</t>
  </si>
  <si>
    <t>100-102</t>
  </si>
  <si>
    <t>108-110</t>
  </si>
  <si>
    <r>
      <rPr>
        <b/>
        <sz val="11"/>
        <color theme="1"/>
        <rFont val="Calibri"/>
        <family val="2"/>
        <scheme val="minor"/>
      </rPr>
      <t>L</t>
    </r>
    <r>
      <rPr>
        <sz val="11"/>
        <color theme="1"/>
        <rFont val="Calibri"/>
        <family val="2"/>
        <scheme val="minor"/>
      </rPr>
      <t xml:space="preserve">-Listening; </t>
    </r>
    <r>
      <rPr>
        <b/>
        <sz val="11"/>
        <color theme="1"/>
        <rFont val="Calibri"/>
        <family val="2"/>
        <scheme val="minor"/>
      </rPr>
      <t>Ind</t>
    </r>
    <r>
      <rPr>
        <sz val="11"/>
        <color theme="1"/>
        <rFont val="Calibri"/>
        <family val="2"/>
        <scheme val="minor"/>
      </rPr>
      <t xml:space="preserve">-Individual work; </t>
    </r>
    <r>
      <rPr>
        <b/>
        <sz val="11"/>
        <color theme="1"/>
        <rFont val="Calibri"/>
        <family val="2"/>
        <scheme val="minor"/>
      </rPr>
      <t>CG</t>
    </r>
    <r>
      <rPr>
        <sz val="11"/>
        <color theme="1"/>
        <rFont val="Calibri"/>
        <family val="2"/>
        <scheme val="minor"/>
      </rPr>
      <t xml:space="preserve">-Clicker Q discussn; </t>
    </r>
    <r>
      <rPr>
        <b/>
        <sz val="11"/>
        <color theme="1"/>
        <rFont val="Calibri"/>
        <family val="2"/>
        <scheme val="minor"/>
      </rPr>
      <t>WG</t>
    </r>
    <r>
      <rPr>
        <sz val="11"/>
        <color theme="1"/>
        <rFont val="Calibri"/>
        <family val="2"/>
        <scheme val="minor"/>
      </rPr>
      <t xml:space="preserve">-Worksheet group work; </t>
    </r>
    <r>
      <rPr>
        <b/>
        <sz val="11"/>
        <color theme="1"/>
        <rFont val="Calibri"/>
        <family val="2"/>
        <scheme val="minor"/>
      </rPr>
      <t>OG</t>
    </r>
    <r>
      <rPr>
        <sz val="11"/>
        <color theme="1"/>
        <rFont val="Calibri"/>
        <family val="2"/>
        <scheme val="minor"/>
      </rPr>
      <t xml:space="preserve">-Other group work; </t>
    </r>
    <r>
      <rPr>
        <b/>
        <sz val="11"/>
        <color theme="1"/>
        <rFont val="Calibri"/>
        <family val="2"/>
        <scheme val="minor"/>
      </rPr>
      <t>AnQ</t>
    </r>
    <r>
      <rPr>
        <sz val="11"/>
        <color theme="1"/>
        <rFont val="Calibri"/>
        <family val="2"/>
        <scheme val="minor"/>
      </rPr>
      <t xml:space="preserve">-Answer Q; </t>
    </r>
    <r>
      <rPr>
        <b/>
        <sz val="11"/>
        <color theme="1"/>
        <rFont val="Calibri"/>
        <family val="2"/>
        <scheme val="minor"/>
      </rPr>
      <t>SQ</t>
    </r>
    <r>
      <rPr>
        <sz val="11"/>
        <color theme="1"/>
        <rFont val="Calibri"/>
        <family val="2"/>
        <scheme val="minor"/>
      </rPr>
      <t xml:space="preserve">-Student Q; </t>
    </r>
    <r>
      <rPr>
        <b/>
        <sz val="11"/>
        <color theme="1"/>
        <rFont val="Calibri"/>
        <family val="2"/>
        <scheme val="minor"/>
      </rPr>
      <t>WC</t>
    </r>
    <r>
      <rPr>
        <sz val="11"/>
        <color theme="1"/>
        <rFont val="Calibri"/>
        <family val="2"/>
        <scheme val="minor"/>
      </rPr>
      <t xml:space="preserve">-Whole class discuss.; </t>
    </r>
    <r>
      <rPr>
        <b/>
        <sz val="11"/>
        <color theme="1"/>
        <rFont val="Calibri"/>
        <family val="2"/>
        <scheme val="minor"/>
      </rPr>
      <t>Prd</t>
    </r>
    <r>
      <rPr>
        <sz val="11"/>
        <color theme="1"/>
        <rFont val="Calibri"/>
        <family val="2"/>
        <scheme val="minor"/>
      </rPr>
      <t xml:space="preserve">-Predicting; </t>
    </r>
    <r>
      <rPr>
        <b/>
        <sz val="11"/>
        <color theme="1"/>
        <rFont val="Calibri"/>
        <family val="2"/>
        <scheme val="minor"/>
      </rPr>
      <t>SP</t>
    </r>
    <r>
      <rPr>
        <sz val="11"/>
        <color theme="1"/>
        <rFont val="Calibri"/>
        <family val="2"/>
        <scheme val="minor"/>
      </rPr>
      <t xml:space="preserve">-Student present.; </t>
    </r>
    <r>
      <rPr>
        <b/>
        <sz val="11"/>
        <color theme="1"/>
        <rFont val="Calibri"/>
        <family val="2"/>
        <scheme val="minor"/>
      </rPr>
      <t>TQ</t>
    </r>
    <r>
      <rPr>
        <sz val="11"/>
        <color theme="1"/>
        <rFont val="Calibri"/>
        <family val="2"/>
        <scheme val="minor"/>
      </rPr>
      <t xml:space="preserve">-Test/quiz; </t>
    </r>
    <r>
      <rPr>
        <b/>
        <sz val="11"/>
        <color theme="1"/>
        <rFont val="Calibri"/>
        <family val="2"/>
        <scheme val="minor"/>
      </rPr>
      <t>W</t>
    </r>
    <r>
      <rPr>
        <sz val="11"/>
        <color theme="1"/>
        <rFont val="Calibri"/>
        <family val="2"/>
        <scheme val="minor"/>
      </rPr>
      <t xml:space="preserve">-Waiting;  </t>
    </r>
    <r>
      <rPr>
        <b/>
        <sz val="11"/>
        <color theme="1"/>
        <rFont val="Calibri"/>
        <family val="2"/>
        <scheme val="minor"/>
      </rPr>
      <t>O</t>
    </r>
    <r>
      <rPr>
        <sz val="11"/>
        <color theme="1"/>
        <rFont val="Calibri"/>
        <family val="2"/>
        <scheme val="minor"/>
      </rPr>
      <t>-Other</t>
    </r>
  </si>
  <si>
    <r>
      <rPr>
        <b/>
        <sz val="11"/>
        <color theme="1"/>
        <rFont val="Calibri"/>
        <family val="2"/>
        <scheme val="minor"/>
      </rPr>
      <t>Lec</t>
    </r>
    <r>
      <rPr>
        <sz val="11"/>
        <color theme="1"/>
        <rFont val="Calibri"/>
        <family val="2"/>
        <scheme val="minor"/>
      </rPr>
      <t xml:space="preserve">-Lecturing; </t>
    </r>
    <r>
      <rPr>
        <b/>
        <sz val="11"/>
        <color theme="1"/>
        <rFont val="Calibri"/>
        <family val="2"/>
        <scheme val="minor"/>
      </rPr>
      <t>RtW</t>
    </r>
    <r>
      <rPr>
        <sz val="11"/>
        <color theme="1"/>
        <rFont val="Calibri"/>
        <family val="2"/>
        <scheme val="minor"/>
      </rPr>
      <t xml:space="preserve">-Writing; </t>
    </r>
    <r>
      <rPr>
        <b/>
        <sz val="11"/>
        <color theme="1"/>
        <rFont val="Calibri"/>
        <family val="2"/>
        <scheme val="minor"/>
      </rPr>
      <t>FUp</t>
    </r>
    <r>
      <rPr>
        <sz val="11"/>
        <color theme="1"/>
        <rFont val="Calibri"/>
        <family val="2"/>
        <scheme val="minor"/>
      </rPr>
      <t xml:space="preserve">-Follow-up; </t>
    </r>
    <r>
      <rPr>
        <b/>
        <sz val="11"/>
        <color theme="1"/>
        <rFont val="Calibri"/>
        <family val="2"/>
        <scheme val="minor"/>
      </rPr>
      <t>PQ</t>
    </r>
    <r>
      <rPr>
        <sz val="11"/>
        <color theme="1"/>
        <rFont val="Calibri"/>
        <family val="2"/>
        <scheme val="minor"/>
      </rPr>
      <t xml:space="preserve">-Pose Q; </t>
    </r>
    <r>
      <rPr>
        <b/>
        <sz val="11"/>
        <color theme="1"/>
        <rFont val="Calibri"/>
        <family val="2"/>
        <scheme val="minor"/>
      </rPr>
      <t>CQ</t>
    </r>
    <r>
      <rPr>
        <sz val="11"/>
        <color theme="1"/>
        <rFont val="Calibri"/>
        <family val="2"/>
        <scheme val="minor"/>
      </rPr>
      <t xml:space="preserve">-Clicker Q; </t>
    </r>
    <r>
      <rPr>
        <b/>
        <sz val="11"/>
        <color theme="1"/>
        <rFont val="Calibri"/>
        <family val="2"/>
        <scheme val="minor"/>
      </rPr>
      <t>AnQ</t>
    </r>
    <r>
      <rPr>
        <sz val="11"/>
        <color theme="1"/>
        <rFont val="Calibri"/>
        <family val="2"/>
        <scheme val="minor"/>
      </rPr>
      <t xml:space="preserve">-Answer Q; </t>
    </r>
    <r>
      <rPr>
        <b/>
        <sz val="11"/>
        <color theme="1"/>
        <rFont val="Calibri"/>
        <family val="2"/>
        <scheme val="minor"/>
      </rPr>
      <t>MG</t>
    </r>
    <r>
      <rPr>
        <sz val="11"/>
        <color theme="1"/>
        <rFont val="Calibri"/>
        <family val="2"/>
        <scheme val="minor"/>
      </rPr>
      <t xml:space="preserve">-Moving/Guiding; </t>
    </r>
    <r>
      <rPr>
        <b/>
        <sz val="11"/>
        <color theme="1"/>
        <rFont val="Calibri"/>
        <family val="2"/>
        <scheme val="minor"/>
      </rPr>
      <t>1o1</t>
    </r>
    <r>
      <rPr>
        <sz val="11"/>
        <color theme="1"/>
        <rFont val="Calibri"/>
        <family val="2"/>
        <scheme val="minor"/>
      </rPr>
      <t xml:space="preserve">-One-on-one; </t>
    </r>
    <r>
      <rPr>
        <b/>
        <sz val="11"/>
        <color theme="1"/>
        <rFont val="Calibri"/>
        <family val="2"/>
        <scheme val="minor"/>
      </rPr>
      <t>D/V</t>
    </r>
    <r>
      <rPr>
        <sz val="11"/>
        <color theme="1"/>
        <rFont val="Calibri"/>
        <family val="2"/>
        <scheme val="minor"/>
      </rPr>
      <t xml:space="preserve">-Demo+; </t>
    </r>
    <r>
      <rPr>
        <b/>
        <sz val="11"/>
        <color theme="1"/>
        <rFont val="Calibri"/>
        <family val="2"/>
        <scheme val="minor"/>
      </rPr>
      <t>Adm</t>
    </r>
    <r>
      <rPr>
        <sz val="11"/>
        <color theme="1"/>
        <rFont val="Calibri"/>
        <family val="2"/>
        <scheme val="minor"/>
      </rPr>
      <t>-Admin; W-Waiting</t>
    </r>
    <r>
      <rPr>
        <sz val="11"/>
        <color theme="1"/>
        <rFont val="Calibri"/>
        <family val="2"/>
        <scheme val="minor"/>
      </rPr>
      <t xml:space="preserve">; </t>
    </r>
    <r>
      <rPr>
        <b/>
        <sz val="11"/>
        <color theme="1"/>
        <rFont val="Calibri"/>
        <family val="2"/>
        <scheme val="minor"/>
      </rPr>
      <t>O</t>
    </r>
    <r>
      <rPr>
        <sz val="11"/>
        <color theme="1"/>
        <rFont val="Calibri"/>
        <family val="2"/>
        <scheme val="minor"/>
      </rPr>
      <t>-Other</t>
    </r>
  </si>
  <si>
    <t>Check multiple codes per 2 minutes if multiple activities occur in that 2 minute time period</t>
  </si>
  <si>
    <t xml:space="preserve">Teaching Strategy Comments: </t>
  </si>
  <si>
    <r>
      <t>Organization Comments</t>
    </r>
    <r>
      <rPr>
        <sz val="11"/>
        <color rgb="FF000000"/>
        <rFont val="Calibri"/>
        <family val="2"/>
      </rPr>
      <t xml:space="preserve">: </t>
    </r>
  </si>
  <si>
    <r>
      <t>Content Comments:</t>
    </r>
    <r>
      <rPr>
        <sz val="11"/>
        <color rgb="FF000000"/>
        <rFont val="Calibri"/>
        <family val="2"/>
      </rPr>
      <t xml:space="preserve"> </t>
    </r>
  </si>
  <si>
    <r>
      <t>Rapport Comments:</t>
    </r>
    <r>
      <rPr>
        <sz val="11"/>
        <color rgb="FF000000"/>
        <rFont val="Calibri"/>
        <family val="2"/>
      </rPr>
      <t xml:space="preserve"> </t>
    </r>
  </si>
  <si>
    <t>TQ</t>
  </si>
  <si>
    <t>Receiving</t>
  </si>
  <si>
    <t>Talking to Class</t>
  </si>
  <si>
    <t>Working</t>
  </si>
  <si>
    <t>Other (Student)</t>
  </si>
  <si>
    <t>Presenting</t>
  </si>
  <si>
    <t>Guiding</t>
  </si>
  <si>
    <t>Admin</t>
  </si>
  <si>
    <t>Other (Inst)</t>
  </si>
  <si>
    <t>Other</t>
  </si>
  <si>
    <t>Total</t>
  </si>
  <si>
    <t>Sum</t>
  </si>
  <si>
    <t>Students</t>
  </si>
  <si>
    <t>Instructor</t>
  </si>
  <si>
    <t>Listening (L)</t>
  </si>
  <si>
    <t>Thinking (Ind)</t>
  </si>
  <si>
    <t>Clicker Discussion (CG)</t>
  </si>
  <si>
    <t>Working Group (WG)</t>
  </si>
  <si>
    <t>Other Group (OG)</t>
  </si>
  <si>
    <t>Answering (AnQ)</t>
  </si>
  <si>
    <t>Asking (SQ)</t>
  </si>
  <si>
    <t>Whole Class (WC)</t>
  </si>
  <si>
    <t>Prediction (Prd)</t>
  </si>
  <si>
    <t>Presentation (SP)</t>
  </si>
  <si>
    <t>Test/Quiz (T/Q)</t>
  </si>
  <si>
    <t>Waiting (W)</t>
  </si>
  <si>
    <t>Other (O)</t>
  </si>
  <si>
    <t>Lecturing (Lec)</t>
  </si>
  <si>
    <t>Writing (RtW)</t>
  </si>
  <si>
    <t>Follow-up (Fup)</t>
  </si>
  <si>
    <t>Posing Question (PQ)</t>
  </si>
  <si>
    <t>Clicker Question (CQ)</t>
  </si>
  <si>
    <t>Moving (MG)</t>
  </si>
  <si>
    <t>One-on-One (1o1)</t>
  </si>
  <si>
    <t>Demo/Video (D/V)</t>
  </si>
  <si>
    <t>Administration (Adm)</t>
  </si>
  <si>
    <t>Minute</t>
  </si>
  <si>
    <t>T/Q</t>
  </si>
  <si>
    <t>Count of responses</t>
  </si>
  <si>
    <t>Total Responses:</t>
  </si>
  <si>
    <t>Minutes</t>
  </si>
  <si>
    <t>Answer Question (AnQ)</t>
  </si>
  <si>
    <t>Clicker (CG)</t>
  </si>
  <si>
    <t>Worksheet (WG)</t>
  </si>
  <si>
    <t>Occurrence of Activity by Time</t>
  </si>
  <si>
    <t>Follow Up (FUp)</t>
  </si>
  <si>
    <t>Moving/Guiding (MG)</t>
  </si>
  <si>
    <t>One on One (1o1)</t>
  </si>
  <si>
    <t>Class length</t>
  </si>
  <si>
    <t>Pose Question (PQ)</t>
  </si>
  <si>
    <t>% of Responses (inst)</t>
  </si>
  <si>
    <t>% of Responses (student):</t>
  </si>
  <si>
    <t>Student activities</t>
  </si>
  <si>
    <t>Instructor activities</t>
  </si>
  <si>
    <t>Occurrence of Activity by Time (Collapsed Codes)*</t>
  </si>
  <si>
    <t>*As defined in Smith MK, Vinson EL, Smith JA, Lewin JD, Stetzer MR. 2014.  A Campus-Wide Study of STEM Courses: New Perspectives on Teaching Practices and Perceptions, CBE-Life Sciences Education 13(4), pp. 624–635.
Receiving = Listening to instructor (L)
Talking to Class = Student answering question (AnQ), Student asking question (SQ), Whole-class discussion (WC), Students presenting to entire class (SP)
Working = Individual thinking (Ind), Discussing clicker question (CG), Working in groups on worksheet (WG), Other group activity (OG), Making prediction (Prd), Test/Quiz (TQ)
Other = Waiting (W), Other (O)
Presenting = Lecturing or presenting information (Lec), Real-time writing (RtW), Demonstration/Video (D/V)
Guiding = Follow-up/feedback on activity (FUp), Pose question (PQ), Pose clicker question (CQ), Listening to and answering student questions (AnQ), Moving and Guiding (MG), One on one discussion (1o1)
Administration = Administration (Adm)
Other  = Waiting (W) or Other (O)</t>
  </si>
  <si>
    <t>Answering Question (AnQ)</t>
  </si>
  <si>
    <t>2. Instructor doing</t>
  </si>
  <si>
    <r>
      <rPr>
        <sz val="11"/>
        <color theme="4"/>
        <rFont val="Calibri"/>
        <family val="2"/>
        <scheme val="minor"/>
      </rPr>
      <t xml:space="preserve">2. </t>
    </r>
    <r>
      <rPr>
        <b/>
        <sz val="11"/>
        <color theme="4"/>
        <rFont val="Calibri"/>
        <family val="2"/>
        <scheme val="minor"/>
      </rPr>
      <t>Lec</t>
    </r>
    <r>
      <rPr>
        <sz val="11"/>
        <color theme="4"/>
        <rFont val="Calibri"/>
        <family val="2"/>
        <scheme val="minor"/>
      </rPr>
      <t xml:space="preserve">-Lecturing; </t>
    </r>
    <r>
      <rPr>
        <b/>
        <sz val="11"/>
        <color theme="4"/>
        <rFont val="Calibri"/>
        <family val="2"/>
        <scheme val="minor"/>
      </rPr>
      <t>RtW</t>
    </r>
    <r>
      <rPr>
        <sz val="11"/>
        <color theme="4"/>
        <rFont val="Calibri"/>
        <family val="2"/>
        <scheme val="minor"/>
      </rPr>
      <t xml:space="preserve">-Writing; </t>
    </r>
    <r>
      <rPr>
        <b/>
        <sz val="11"/>
        <color theme="4"/>
        <rFont val="Calibri"/>
        <family val="2"/>
        <scheme val="minor"/>
      </rPr>
      <t>FUp</t>
    </r>
    <r>
      <rPr>
        <sz val="11"/>
        <color theme="4"/>
        <rFont val="Calibri"/>
        <family val="2"/>
        <scheme val="minor"/>
      </rPr>
      <t xml:space="preserve">-Follow-up; </t>
    </r>
    <r>
      <rPr>
        <b/>
        <sz val="11"/>
        <color theme="4"/>
        <rFont val="Calibri"/>
        <family val="2"/>
        <scheme val="minor"/>
      </rPr>
      <t>PQ</t>
    </r>
    <r>
      <rPr>
        <sz val="11"/>
        <color theme="4"/>
        <rFont val="Calibri"/>
        <family val="2"/>
        <scheme val="minor"/>
      </rPr>
      <t xml:space="preserve">-Pose Q; </t>
    </r>
    <r>
      <rPr>
        <b/>
        <sz val="11"/>
        <color theme="4"/>
        <rFont val="Calibri"/>
        <family val="2"/>
        <scheme val="minor"/>
      </rPr>
      <t>CQ</t>
    </r>
    <r>
      <rPr>
        <sz val="11"/>
        <color theme="4"/>
        <rFont val="Calibri"/>
        <family val="2"/>
        <scheme val="minor"/>
      </rPr>
      <t xml:space="preserve">-Clicker Q; </t>
    </r>
    <r>
      <rPr>
        <b/>
        <sz val="11"/>
        <color theme="4"/>
        <rFont val="Calibri"/>
        <family val="2"/>
        <scheme val="minor"/>
      </rPr>
      <t>AnQ</t>
    </r>
    <r>
      <rPr>
        <sz val="11"/>
        <color theme="4"/>
        <rFont val="Calibri"/>
        <family val="2"/>
        <scheme val="minor"/>
      </rPr>
      <t xml:space="preserve">-Answer Q; </t>
    </r>
    <r>
      <rPr>
        <b/>
        <sz val="11"/>
        <color theme="4"/>
        <rFont val="Calibri"/>
        <family val="2"/>
        <scheme val="minor"/>
      </rPr>
      <t>MG</t>
    </r>
    <r>
      <rPr>
        <sz val="11"/>
        <color theme="4"/>
        <rFont val="Calibri"/>
        <family val="2"/>
        <scheme val="minor"/>
      </rPr>
      <t xml:space="preserve">-Moving/Guiding; </t>
    </r>
    <r>
      <rPr>
        <b/>
        <sz val="11"/>
        <color theme="4"/>
        <rFont val="Calibri"/>
        <family val="2"/>
        <scheme val="minor"/>
      </rPr>
      <t>1o1</t>
    </r>
    <r>
      <rPr>
        <sz val="11"/>
        <color theme="4"/>
        <rFont val="Calibri"/>
        <family val="2"/>
        <scheme val="minor"/>
      </rPr>
      <t xml:space="preserve">-One-on-one; </t>
    </r>
    <r>
      <rPr>
        <b/>
        <sz val="11"/>
        <color theme="4"/>
        <rFont val="Calibri"/>
        <family val="2"/>
        <scheme val="minor"/>
      </rPr>
      <t>D/V</t>
    </r>
    <r>
      <rPr>
        <sz val="11"/>
        <color theme="4"/>
        <rFont val="Calibri"/>
        <family val="2"/>
        <scheme val="minor"/>
      </rPr>
      <t xml:space="preserve">-Demo+; </t>
    </r>
    <r>
      <rPr>
        <b/>
        <sz val="11"/>
        <color theme="4"/>
        <rFont val="Calibri"/>
        <family val="2"/>
        <scheme val="minor"/>
      </rPr>
      <t>Adm</t>
    </r>
    <r>
      <rPr>
        <sz val="11"/>
        <color theme="4"/>
        <rFont val="Calibri"/>
        <family val="2"/>
        <scheme val="minor"/>
      </rPr>
      <t xml:space="preserve">-Admin; W-Waiting; </t>
    </r>
    <r>
      <rPr>
        <b/>
        <sz val="11"/>
        <color theme="4"/>
        <rFont val="Calibri"/>
        <family val="2"/>
        <scheme val="minor"/>
      </rPr>
      <t>O</t>
    </r>
    <r>
      <rPr>
        <sz val="11"/>
        <color theme="4"/>
        <rFont val="Calibri"/>
        <family val="2"/>
        <scheme val="minor"/>
      </rPr>
      <t>-Other</t>
    </r>
  </si>
  <si>
    <t xml:space="preserve">Date: </t>
  </si>
  <si>
    <t>No. students:</t>
  </si>
  <si>
    <t xml:space="preserve">Observer Name: </t>
  </si>
  <si>
    <t>Classroom arrangement:</t>
  </si>
  <si>
    <t>Students are doing:</t>
  </si>
  <si>
    <r>
      <rPr>
        <sz val="11"/>
        <color theme="5"/>
        <rFont val="Calibri"/>
        <family val="2"/>
        <scheme val="minor"/>
      </rPr>
      <t xml:space="preserve">1. </t>
    </r>
    <r>
      <rPr>
        <b/>
        <sz val="11"/>
        <color theme="5"/>
        <rFont val="Calibri"/>
        <family val="2"/>
        <scheme val="minor"/>
      </rPr>
      <t>L</t>
    </r>
    <r>
      <rPr>
        <sz val="11"/>
        <color theme="5"/>
        <rFont val="Calibri"/>
        <family val="2"/>
        <scheme val="minor"/>
      </rPr>
      <t xml:space="preserve">-Listening; </t>
    </r>
    <r>
      <rPr>
        <b/>
        <sz val="11"/>
        <color theme="5"/>
        <rFont val="Calibri"/>
        <family val="2"/>
        <scheme val="minor"/>
      </rPr>
      <t>Ind</t>
    </r>
    <r>
      <rPr>
        <sz val="11"/>
        <color theme="5"/>
        <rFont val="Calibri"/>
        <family val="2"/>
        <scheme val="minor"/>
      </rPr>
      <t xml:space="preserve">-Individual work; </t>
    </r>
    <r>
      <rPr>
        <b/>
        <sz val="11"/>
        <color theme="5"/>
        <rFont val="Calibri"/>
        <family val="2"/>
        <scheme val="minor"/>
      </rPr>
      <t>CG</t>
    </r>
    <r>
      <rPr>
        <sz val="11"/>
        <color theme="5"/>
        <rFont val="Calibri"/>
        <family val="2"/>
        <scheme val="minor"/>
      </rPr>
      <t xml:space="preserve">-Clicker Q discussn; </t>
    </r>
    <r>
      <rPr>
        <b/>
        <sz val="11"/>
        <color theme="5"/>
        <rFont val="Calibri"/>
        <family val="2"/>
        <scheme val="minor"/>
      </rPr>
      <t>WG</t>
    </r>
    <r>
      <rPr>
        <sz val="11"/>
        <color theme="5"/>
        <rFont val="Calibri"/>
        <family val="2"/>
        <scheme val="minor"/>
      </rPr>
      <t xml:space="preserve">-Worksheet group work; </t>
    </r>
    <r>
      <rPr>
        <b/>
        <sz val="11"/>
        <color theme="5"/>
        <rFont val="Calibri"/>
        <family val="2"/>
        <scheme val="minor"/>
      </rPr>
      <t>OG</t>
    </r>
    <r>
      <rPr>
        <sz val="11"/>
        <color theme="5"/>
        <rFont val="Calibri"/>
        <family val="2"/>
        <scheme val="minor"/>
      </rPr>
      <t xml:space="preserve">-Other group work; </t>
    </r>
    <r>
      <rPr>
        <b/>
        <sz val="11"/>
        <color theme="5"/>
        <rFont val="Calibri"/>
        <family val="2"/>
        <scheme val="minor"/>
      </rPr>
      <t>AnQ</t>
    </r>
    <r>
      <rPr>
        <sz val="11"/>
        <color theme="5"/>
        <rFont val="Calibri"/>
        <family val="2"/>
        <scheme val="minor"/>
      </rPr>
      <t xml:space="preserve">-Answer Q; </t>
    </r>
    <r>
      <rPr>
        <b/>
        <sz val="11"/>
        <color theme="5"/>
        <rFont val="Calibri"/>
        <family val="2"/>
        <scheme val="minor"/>
      </rPr>
      <t>SQ</t>
    </r>
    <r>
      <rPr>
        <sz val="11"/>
        <color theme="5"/>
        <rFont val="Calibri"/>
        <family val="2"/>
        <scheme val="minor"/>
      </rPr>
      <t xml:space="preserve">-Student Q; </t>
    </r>
    <r>
      <rPr>
        <b/>
        <sz val="11"/>
        <color theme="5"/>
        <rFont val="Calibri"/>
        <family val="2"/>
        <scheme val="minor"/>
      </rPr>
      <t>WC</t>
    </r>
    <r>
      <rPr>
        <sz val="11"/>
        <color theme="5"/>
        <rFont val="Calibri"/>
        <family val="2"/>
        <scheme val="minor"/>
      </rPr>
      <t xml:space="preserve">-Whole class discuss.; </t>
    </r>
    <r>
      <rPr>
        <b/>
        <sz val="11"/>
        <color theme="5"/>
        <rFont val="Calibri"/>
        <family val="2"/>
        <scheme val="minor"/>
      </rPr>
      <t>Prd</t>
    </r>
    <r>
      <rPr>
        <sz val="11"/>
        <color theme="5"/>
        <rFont val="Calibri"/>
        <family val="2"/>
        <scheme val="minor"/>
      </rPr>
      <t xml:space="preserve">-Predicting; </t>
    </r>
    <r>
      <rPr>
        <b/>
        <sz val="11"/>
        <color theme="5"/>
        <rFont val="Calibri"/>
        <family val="2"/>
        <scheme val="minor"/>
      </rPr>
      <t>SP</t>
    </r>
    <r>
      <rPr>
        <sz val="11"/>
        <color theme="5"/>
        <rFont val="Calibri"/>
        <family val="2"/>
        <scheme val="minor"/>
      </rPr>
      <t xml:space="preserve">-Student present.; </t>
    </r>
    <r>
      <rPr>
        <b/>
        <sz val="11"/>
        <color theme="5"/>
        <rFont val="Calibri"/>
        <family val="2"/>
        <scheme val="minor"/>
      </rPr>
      <t>TQ</t>
    </r>
    <r>
      <rPr>
        <sz val="11"/>
        <color theme="5"/>
        <rFont val="Calibri"/>
        <family val="2"/>
        <scheme val="minor"/>
      </rPr>
      <t xml:space="preserve">-Test/quiz; </t>
    </r>
    <r>
      <rPr>
        <b/>
        <sz val="11"/>
        <color theme="5"/>
        <rFont val="Calibri"/>
        <family val="2"/>
        <scheme val="minor"/>
      </rPr>
      <t>W</t>
    </r>
    <r>
      <rPr>
        <sz val="11"/>
        <color theme="5"/>
        <rFont val="Calibri"/>
        <family val="2"/>
        <scheme val="minor"/>
      </rPr>
      <t xml:space="preserve">-Waiting;  </t>
    </r>
    <r>
      <rPr>
        <b/>
        <sz val="11"/>
        <color theme="5"/>
        <rFont val="Calibri"/>
        <family val="2"/>
        <scheme val="minor"/>
      </rPr>
      <t>O</t>
    </r>
    <r>
      <rPr>
        <sz val="11"/>
        <color theme="5"/>
        <rFont val="Calibri"/>
        <family val="2"/>
        <scheme val="minor"/>
      </rPr>
      <t>-Other</t>
    </r>
  </si>
  <si>
    <t>Instructor is doing:</t>
  </si>
  <si>
    <t>Collapsed Codes (Inst)</t>
  </si>
  <si>
    <t>Collapsed Codes (Student)</t>
  </si>
  <si>
    <t>% of Time intervals (Inst)</t>
  </si>
  <si>
    <t>% of Time intervals (Students)</t>
  </si>
  <si>
    <t># of Time intervals</t>
  </si>
  <si>
    <t>Number of time intervals</t>
  </si>
  <si>
    <t>% of time intervals (Inst.)</t>
  </si>
  <si>
    <t>% of time intervals (Students)</t>
  </si>
  <si>
    <t xml:space="preserve">This worksheet shows which activities occurred in each 2-minute time interval.  Rows show the time periods in which a given activity occurred.  Columns show which activities were marked in each time interval.  This visualization can give insights into the overall flow of the class.  </t>
  </si>
  <si>
    <r>
      <t xml:space="preserve">The graphs on this sheet show the fraction of time intervals in which each code was marked, expressed as a percent.  Note that because a given activity may not occupy the full time interval (e.g. it may take only a few seconds for an instructor to pose a question but the time interval covers two full minutes) the </t>
    </r>
    <r>
      <rPr>
        <b/>
        <i/>
        <sz val="11"/>
        <color theme="1"/>
        <rFont val="Calibri"/>
        <family val="2"/>
        <scheme val="minor"/>
      </rPr>
      <t>graphs do not show the true fraction of class time spent on each activity</t>
    </r>
    <r>
      <rPr>
        <b/>
        <sz val="11"/>
        <color theme="1"/>
        <rFont val="Calibri"/>
        <family val="2"/>
        <scheme val="minor"/>
      </rPr>
      <t>.  Rather they simply show the fraction of time intervals in which a code was marked.</t>
    </r>
  </si>
  <si>
    <t>Student activity codes</t>
  </si>
  <si>
    <t>Instructor activity codes</t>
  </si>
  <si>
    <t>(Students) Talking to Class</t>
  </si>
  <si>
    <t>(Students)Talking to Class</t>
  </si>
  <si>
    <r>
      <rPr>
        <b/>
        <sz val="11"/>
        <color theme="1"/>
        <rFont val="Calibri"/>
        <family val="2"/>
        <scheme val="minor"/>
      </rPr>
      <t xml:space="preserve">Class: </t>
    </r>
    <r>
      <rPr>
        <sz val="11"/>
        <color theme="1"/>
        <rFont val="Calibri"/>
        <family val="2"/>
        <scheme val="minor"/>
      </rPr>
      <t xml:space="preserve"> </t>
    </r>
  </si>
  <si>
    <r>
      <rPr>
        <b/>
        <sz val="11"/>
        <color theme="1"/>
        <rFont val="Calibri"/>
        <family val="2"/>
        <scheme val="minor"/>
      </rPr>
      <t>Instructor:</t>
    </r>
    <r>
      <rPr>
        <sz val="11"/>
        <color theme="1"/>
        <rFont val="Calibri"/>
        <family val="2"/>
        <scheme val="minor"/>
      </rPr>
      <t xml:space="preserve"> </t>
    </r>
  </si>
  <si>
    <t xml:space="preserve">This page contains qualitative questions you may want to consider.  </t>
  </si>
  <si>
    <r>
      <rPr>
        <b/>
        <sz val="11"/>
        <color theme="1"/>
        <rFont val="Calibri"/>
        <family val="2"/>
        <scheme val="minor"/>
      </rPr>
      <t>Teaching Strategies:</t>
    </r>
    <r>
      <rPr>
        <sz val="11"/>
        <color theme="1"/>
        <rFont val="Calibri"/>
        <family val="2"/>
        <scheme val="minor"/>
      </rPr>
      <t xml:space="preserve">
1. Did the instructor use a variety of teaching techniques in conducting the class (small groups, paired learning, whole group discussion, silent writing and reflection, feedback discussion)? 
2. What techniques were used to freshen the energy and attention of the students periodically during the class – especially if the class lasts two hours? 
3. When posing questions to the class, did the instructor allow students 5 - 15 seconds to reflect before rephrasing?  Did the instructor avoid answering their own questions? 
4. Did the class session include low-stakes assessment (such as iClicker questions, one-minute papers, muddiest point papers) to help the instructor and students gauge progress.?</t>
    </r>
  </si>
  <si>
    <r>
      <rPr>
        <b/>
        <sz val="11"/>
        <color theme="1"/>
        <rFont val="Calibri"/>
        <family val="2"/>
        <scheme val="minor"/>
      </rPr>
      <t>Organization:</t>
    </r>
    <r>
      <rPr>
        <sz val="11"/>
        <color theme="1"/>
        <rFont val="Calibri"/>
        <family val="2"/>
        <scheme val="minor"/>
      </rPr>
      <t xml:space="preserve"> 
1. Did the students have a preview of the content to be covered at the beginning of class? 
2. Was there any review of the preceding session, effort to place this day’s session into the big picture of the course, and/or connections made to real-world phenomena or other disciplines? 
3. Were there internal summaries of the material being covered? 
4. Were visuals or demos used for clarity/emphasis? 
5. Were the important points summarized at the close of class? Was there a reflective activity at the end of class?</t>
    </r>
  </si>
  <si>
    <r>
      <rPr>
        <b/>
        <sz val="11"/>
        <color theme="1"/>
        <rFont val="Calibri"/>
        <family val="2"/>
        <scheme val="minor"/>
      </rPr>
      <t>Content:</t>
    </r>
    <r>
      <rPr>
        <sz val="11"/>
        <color theme="1"/>
        <rFont val="Calibri"/>
        <family val="2"/>
        <scheme val="minor"/>
      </rPr>
      <t xml:space="preserve">  
1. Did the instructor teach the class at a level appropriate for the students?
2. Were there good illustrative examples for all major concepts?
3. Was there an effective way to tie facts to course themes? 
4. What major questions/themes were addressed?</t>
    </r>
  </si>
  <si>
    <r>
      <rPr>
        <b/>
        <sz val="11"/>
        <color theme="1"/>
        <rFont val="Calibri"/>
        <family val="2"/>
        <scheme val="minor"/>
      </rPr>
      <t>Inclusive Classroom:</t>
    </r>
    <r>
      <rPr>
        <sz val="11"/>
        <color theme="1"/>
        <rFont val="Calibri"/>
        <family val="2"/>
        <scheme val="minor"/>
      </rPr>
      <t xml:space="preserve">
1.  Did the instructor choose content to reflect a diversity of voices, where appropriate?
2.  How did the instructor encourage and facilitate dialogue, discussion, and student-student interaction for all students (e.g. help people find partners, structure activities to promote equal participation.)
3. Did the instructor design the class session to be accessible and welcoming to all (e.g. pictures show a variety of races, ethnicities, and genders; names used in problems are not ethnocentric).
4.  Did the instructor use respectful and inclusive language and work to ensure a respectful and open learning community?</t>
    </r>
  </si>
  <si>
    <r>
      <rPr>
        <b/>
        <sz val="11"/>
        <color theme="1"/>
        <rFont val="Calibri"/>
        <family val="2"/>
        <scheme val="minor"/>
      </rPr>
      <t>Rapport:</t>
    </r>
    <r>
      <rPr>
        <sz val="11"/>
        <color theme="1"/>
        <rFont val="Calibri"/>
        <family val="2"/>
        <scheme val="minor"/>
      </rPr>
      <t xml:space="preserve"> 
1. Were questions and discussion from students encouraged? 
2. For the questions presented to students - to what level of critical thinking were they challenged?
3. Were student questions repeated/paraphrased/clarified?
4. Did the instructor use student names or make attempts to learn them?</t>
    </r>
  </si>
  <si>
    <t>Observer Comments:</t>
  </si>
  <si>
    <t>Inclusive Classroom Comments:</t>
  </si>
  <si>
    <t>For each 2 minute interval, type a "1" in a cell to indicate the activity is occurring. Check multiple columns where appropriate.</t>
  </si>
  <si>
    <t>Note: Enter a "1"  in the appropriate cell to indicate an activity that happens in a 2 minute time period.</t>
  </si>
  <si>
    <t>1.  Students are doing</t>
  </si>
  <si>
    <t>Listening to instructor/taking notes, etc.</t>
  </si>
  <si>
    <t>2. Instructor is doing</t>
  </si>
  <si>
    <t>Student answering a question posed by the instructor with rest of class listening</t>
  </si>
  <si>
    <t>Student asking a question</t>
  </si>
  <si>
    <t>Engaged in whole-class discussion by offering explanations, opinion, judgment, etc. to whole class, often facilitated by instructor</t>
  </si>
  <si>
    <t>Presentation by student(s)</t>
  </si>
  <si>
    <t>Discuss clicker question in groups of 2 or more students</t>
  </si>
  <si>
    <t>Working in groups on worksheet activity</t>
  </si>
  <si>
    <t>Other assigned group activity, such as responding to instructor question</t>
  </si>
  <si>
    <t>Making a prediction about the outcome of demo or experiment</t>
  </si>
  <si>
    <t>Test or quiz</t>
  </si>
  <si>
    <t>Waiting (instructor late, working on fixing AV problems, instructor otherwise occupied, etc.)</t>
  </si>
  <si>
    <t>Other- explain in comments.</t>
  </si>
  <si>
    <t>Lecturing (presenting content, deriving mathematical results, presenting a problem solution, etc.)</t>
  </si>
  <si>
    <t>Showing or conducting a demo, experiment, simulation, video, or animation</t>
  </si>
  <si>
    <t xml:space="preserve">Posing non-clicker question to students </t>
  </si>
  <si>
    <t>Follow-up/feedback on clicker question or activity to entire class</t>
  </si>
  <si>
    <t>Asking a clicker question (mark the entire time the instructor is using a clicker question, not just when first asked)</t>
  </si>
  <si>
    <t>Listening to and answering student questions with entire class listening</t>
  </si>
  <si>
    <t>Moving through class guiding ongoing student work during active learning task</t>
  </si>
  <si>
    <t>Administration (assignm homework, return tests, etc.)</t>
  </si>
  <si>
    <t>Waiting when there is an opportunity for an instructor to be interacting with or observing/listening to student of group activities and the instructor is not doing so</t>
  </si>
  <si>
    <t>Other- explain in comments</t>
  </si>
  <si>
    <t>3.  Student Engagement (optional)</t>
  </si>
  <si>
    <t>Small fraction (10-20%) obviously engaged</t>
  </si>
  <si>
    <t>Substantial fractions both clearly engaged and clearly not engaged</t>
  </si>
  <si>
    <t>Large fraction of students (80+%) clearly engaged in class activity or listening to instructor.</t>
  </si>
  <si>
    <t>Suggestions regarding codes and comments:</t>
  </si>
  <si>
    <t>Clarify code choices with comments.</t>
  </si>
  <si>
    <t>Consider indicating your confidence regarding coding, especially when you aren't sure about your choice of codes</t>
  </si>
  <si>
    <r>
      <rPr>
        <b/>
        <sz val="14"/>
        <color theme="1"/>
        <rFont val="Calibri"/>
        <family val="2"/>
        <scheme val="minor"/>
      </rPr>
      <t>Welcome to the Classroom Observation Protocol for Undergraduate STEM (COPUS)!</t>
    </r>
    <r>
      <rPr>
        <sz val="11"/>
        <color theme="1"/>
        <rFont val="Calibri"/>
        <family val="2"/>
        <scheme val="minor"/>
      </rPr>
      <t xml:space="preserve">
This observation instrument is described in M. K. Smith, F. H. M. Jones, S. L. Gilbert, and C. E. Wieman (2013). The Classroom Observation Protocol for Undergraduate STEM (COPUS): a New Instrument to Characterize University STEM Classroom Practices. CBE-Life Sciences Education, Vol 12(4), pp. 618-627; www.cwsei.ubc.ca/resources/COPUS.htm. 
The COPUS records all the activities that happen in a class: what the students do and what the instructor does, and when.  The picture that emerges can serve as the basis for a discussion of what the instructor did in the class session, what they intended to do, and the methods they used.  This spreadsheet uses the data you collect and visualizes it in a variety of ways; you may choose one to use in your discussions with the faculty member being reviewed, or use them all.
Although the COPUS was designed for use in Science, Technology, Engineering, and Math (STEM) classrooms, a representative from the Teaching Effectiveness Program at the University of Oregon has tested the protocol in a variety of non-STEM classes and found it to be a useful tool in all of them.  
To use this protocol, simply open the "COPUS data entry" worksheet in this workbook (see the tabs at the bottom of the screen) and mark the codes indicating what the instructor is doing and what the students are doing for every two-minute period in the class session (enter a "1" in the approriate cell).  Add comments to elaborate and describe what is happening.  Mark multiple codes if appropriate; choose "Other" if no specific codes apply.  Before you attempt to use the COPUS in a real class, it is important to familiarize yourself with the meanings of the codes and how they are used, and also to practice coding.  The COPUS paper referred to above defines the codes used, and a training guide with links to videos that can be used for practice can be found at http://www.cwsei.ubc.ca/resources/files/COPUS_Training_Protocol.pdf.  The suggested videos are all recordings of science classes.  You may want to look online to find other classes closer to your discipline.  Note that it is generally considerably easier to use the COPUS while sitting in a classroom than while watching a video.  It would be a good idea to practice with a partner so you can discuss difficult coding choices.  If you have questions about using the COPUS or the various visualizations generated in this spreadsheet, please contact Julie Mueller (jmueller@uoregon.edu) of the Teaching Engagement Program.
The COPUS instrument is designed for use in observing "lecture" classes, not laboratory or studio classes.  An analogous instrument designed for use in laboratory classes is described in J. B. Velasco, A. Knedeisen, D. Xue, T. L. Vickrey, M. Abebe, and M. Stains (2016).  J. Chem. Educ. Article ASAP (http://pubs.acs.org.libproxy.uoregon.edu/doi/ipdf/10.1021/acs.jchemed.6b00062)
</t>
    </r>
  </si>
  <si>
    <t>(1) Just mark when engagement is obviously high or obviously low.</t>
  </si>
  <si>
    <t>(2) Count "N" students near you (~10) and assess how many appear engaged at every 2-minute interval.  Enter the value for all engaged instead of marking L/M/H/.  NOTE what your value of N was.</t>
  </si>
  <si>
    <t>Observation codes</t>
  </si>
  <si>
    <t>One-on-one extended discussion with one or a few individuals, not paying attention to the rest of the class (can be marked along with MG or AnQ)</t>
  </si>
  <si>
    <t>Individual thinking/problem solving.  Only mark when an instructor explicitly asks students to think about a clicker question or another question/problem on their own.</t>
  </si>
  <si>
    <t>Student engagement alternatives:</t>
  </si>
  <si>
    <t>Real-time writing on board, doc. projector, etc. (often marked along with Lec)</t>
  </si>
  <si>
    <r>
      <t xml:space="preserve">The graphs on this sheet show how frequently a given activity code was marked compared to the sum of all codes marked in all time intervals during the class session, expressed as a percent.  Because a given activity may not occupy the full two minutes of a time interval, and because multiple activities may occur simultaneously (e.g. a instructor might be moving and guiding (MG) and having a one-on-one (1o1) interaction at the same time, these percents do not represent the fraction of </t>
    </r>
    <r>
      <rPr>
        <b/>
        <i/>
        <sz val="11"/>
        <color theme="1"/>
        <rFont val="Calibri"/>
        <family val="2"/>
        <scheme val="minor"/>
      </rPr>
      <t>time</t>
    </r>
    <r>
      <rPr>
        <b/>
        <sz val="11"/>
        <color theme="1"/>
        <rFont val="Calibri"/>
        <family val="2"/>
        <scheme val="minor"/>
      </rPr>
      <t xml:space="preserve"> devoted to each activity.  Rather they are the fraction of activities, calculated separately for the instructor's activities and the students' activities.</t>
    </r>
  </si>
  <si>
    <t>The graphs on this sheet show how frequently a given activity code was marked compared to the sum of all codes marked in all time intervals during the class session, expressed as a percent.  Because a given activity may not occupy the full two minutes of a time interval, and because multiple activities may occur simultaneously (e.g. an instructor might be moving and guiding (MG) and having a one-on-one (1o1) interaction at the same time, these percents to not represent the fraction of time devoted to each activity.  Rather they are the fraction of activities, calculated separately for the instructor's activities and the students' activities.</t>
  </si>
  <si>
    <t>The graphs on this sheet show the fraction of time intervals in which each code was marked, expressed as a percent.  Note that because a given activity may not occupy the full time interval (e.g. it may take only a few seconds for an instructor to pose a question but the time interval covers two full minutes), the graphs do not show the true fraction of class time spent on each activity.  Rather, they simply show the fraction of time intervals in which a code was marked.</t>
  </si>
  <si>
    <r>
      <rPr>
        <b/>
        <sz val="14"/>
        <color theme="1"/>
        <rFont val="Calibri"/>
        <family val="2"/>
        <scheme val="minor"/>
      </rPr>
      <t xml:space="preserve">Description of worksheets in this file:
</t>
    </r>
    <r>
      <rPr>
        <sz val="14"/>
        <color theme="1"/>
        <rFont val="Calibri"/>
        <family val="2"/>
        <scheme val="minor"/>
      </rPr>
      <t>(Access them by clicking the tabs at the bottom of this sheet.)</t>
    </r>
    <r>
      <rPr>
        <sz val="11"/>
        <color theme="1"/>
        <rFont val="Calibri"/>
        <family val="2"/>
        <scheme val="minor"/>
      </rPr>
      <t xml:space="preserve">
</t>
    </r>
    <r>
      <rPr>
        <b/>
        <sz val="11"/>
        <color theme="1"/>
        <rFont val="Calibri"/>
        <family val="2"/>
        <scheme val="minor"/>
      </rPr>
      <t>Introduction:</t>
    </r>
    <r>
      <rPr>
        <sz val="11"/>
        <color theme="1"/>
        <rFont val="Calibri"/>
        <family val="2"/>
        <scheme val="minor"/>
      </rPr>
      <t xml:space="preserve">  References, information for using the COPUS
</t>
    </r>
    <r>
      <rPr>
        <b/>
        <sz val="11"/>
        <color theme="1"/>
        <rFont val="Calibri"/>
        <family val="2"/>
        <scheme val="minor"/>
      </rPr>
      <t>Key to observation codes:</t>
    </r>
    <r>
      <rPr>
        <sz val="11"/>
        <color theme="1"/>
        <rFont val="Calibri"/>
        <family val="2"/>
        <scheme val="minor"/>
      </rPr>
      <t xml:space="preserve">  A list and descriptions of all the possible activity codes for the instructor and students.
</t>
    </r>
    <r>
      <rPr>
        <b/>
        <sz val="11"/>
        <rFont val="Calibri"/>
        <family val="2"/>
        <scheme val="minor"/>
      </rPr>
      <t>COPUS data entry:</t>
    </r>
    <r>
      <rPr>
        <sz val="11"/>
        <rFont val="Calibri"/>
        <family val="2"/>
        <scheme val="minor"/>
      </rPr>
      <t xml:space="preserve">  The worksheet where you record the activities occurring in each two-minute interval in the class session.  </t>
    </r>
    <r>
      <rPr>
        <sz val="11"/>
        <color rgb="FFFF0000"/>
        <rFont val="Calibri"/>
        <family val="2"/>
        <scheme val="minor"/>
      </rPr>
      <t>Enter a "1" in the cell to indicate the activity is occurring.</t>
    </r>
    <r>
      <rPr>
        <sz val="11"/>
        <color theme="1"/>
        <rFont val="Calibri"/>
        <family val="2"/>
        <scheme val="minor"/>
      </rPr>
      <t xml:space="preserve">
</t>
    </r>
    <r>
      <rPr>
        <b/>
        <sz val="11"/>
        <color theme="1"/>
        <rFont val="Calibri"/>
        <family val="2"/>
        <scheme val="minor"/>
      </rPr>
      <t>Qualitative questions:</t>
    </r>
    <r>
      <rPr>
        <sz val="11"/>
        <color theme="1"/>
        <rFont val="Calibri"/>
        <family val="2"/>
        <scheme val="minor"/>
      </rPr>
      <t xml:space="preserve">  Some questions you may find helpful in considering the effectiveness of the class session.  These questions are not part of the official COPUS protocol; they were added at the University of Oregon and are optional.
</t>
    </r>
    <r>
      <rPr>
        <b/>
        <sz val="11"/>
        <color theme="1"/>
        <rFont val="Calibri"/>
        <family val="2"/>
        <scheme val="minor"/>
      </rPr>
      <t>Activities across time:</t>
    </r>
    <r>
      <rPr>
        <sz val="11"/>
        <color theme="1"/>
        <rFont val="Calibri"/>
        <family val="2"/>
        <scheme val="minor"/>
      </rPr>
      <t xml:space="preserve">  This worksheet contains visualizations of which activities occurred when in the class.  These visualizations are useful in depicting the flow of the class session.
</t>
    </r>
    <r>
      <rPr>
        <b/>
        <sz val="11"/>
        <color theme="1"/>
        <rFont val="Calibri"/>
        <family val="2"/>
        <scheme val="minor"/>
      </rPr>
      <t>Percent of activities graphs:</t>
    </r>
    <r>
      <rPr>
        <sz val="11"/>
        <color theme="1"/>
        <rFont val="Calibri"/>
        <family val="2"/>
        <scheme val="minor"/>
      </rPr>
      <t xml:space="preserve">  The bars in these graphs are calculated by finding the total number of times a given activity occurred during the class period and dividing by the total number of times </t>
    </r>
    <r>
      <rPr>
        <i/>
        <sz val="11"/>
        <color theme="1"/>
        <rFont val="Calibri"/>
        <family val="2"/>
        <scheme val="minor"/>
      </rPr>
      <t>all</t>
    </r>
    <r>
      <rPr>
        <sz val="11"/>
        <color theme="1"/>
        <rFont val="Calibri"/>
        <family val="2"/>
        <scheme val="minor"/>
      </rPr>
      <t xml:space="preserve"> activities (student or instructor, as appropriate) occurred during the class period.
</t>
    </r>
    <r>
      <rPr>
        <b/>
        <sz val="11"/>
        <color theme="1"/>
        <rFont val="Calibri"/>
        <family val="2"/>
        <scheme val="minor"/>
      </rPr>
      <t xml:space="preserve">Percent of time intervals graphs: </t>
    </r>
    <r>
      <rPr>
        <sz val="11"/>
        <color theme="1"/>
        <rFont val="Calibri"/>
        <family val="2"/>
        <scheme val="minor"/>
      </rPr>
      <t xml:space="preserve"> The bars in these graphs are calculated by finding the total number of times a give activity occurred during the class period and dividing by the total number of 2-minute time intervals in the class period.
</t>
    </r>
    <r>
      <rPr>
        <b/>
        <sz val="11"/>
        <color theme="1"/>
        <rFont val="Calibri"/>
        <family val="2"/>
        <scheme val="minor"/>
      </rPr>
      <t>To Print:</t>
    </r>
    <r>
      <rPr>
        <sz val="11"/>
        <color theme="1"/>
        <rFont val="Calibri"/>
        <family val="2"/>
        <scheme val="minor"/>
      </rPr>
      <t xml:space="preserve">  Instructions for printing this spreadsheet.</t>
    </r>
  </si>
  <si>
    <t>To Print: 
Holding down the CTRL key, select the worksheets you'd like to print by clicking on their tabs at the bottom of the screen.
Go to File/Print.  If necessary, change the settings to print the active sheet rather than the entire worksheet.  Also, set the scaling to fit each sheet on one page.  (Note that this will make the font on the COPUS data entry page extremely small.  If that page is needed, it may be best to print it separately.)  The print area and portrait/landscape orientation of each worksheet should already be optimally set.  
Check the print preview to make sure everything is as you'd like it, then print.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</si>
</sst>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numFmts>
  <fonts count="34" x14ac:knownFonts="1">
    <font>
      <sz val="11"/>
      <color theme="1"/>
      <name val="Calibri"/>
      <family val="2"/>
      <scheme val="minor"/>
    </font>
    <font>
      <sz val="12"/>
      <color theme="1"/>
      <name val="Calibri"/>
      <family val="2"/>
      <scheme val="minor"/>
    </font>
    <font>
      <b/>
      <sz val="11"/>
      <color theme="1"/>
      <name val="Calibri"/>
      <family val="2"/>
      <scheme val="minor"/>
    </font>
    <font>
      <sz val="11"/>
      <color theme="1"/>
      <name val="Arial Narrow"/>
      <family val="2"/>
    </font>
    <font>
      <u/>
      <sz val="11"/>
      <color theme="1"/>
      <name val="Calibri"/>
      <family val="2"/>
      <scheme val="minor"/>
    </font>
    <font>
      <u/>
      <sz val="11"/>
      <color theme="10"/>
      <name val="Calibri"/>
      <family val="2"/>
      <scheme val="minor"/>
    </font>
    <font>
      <u/>
      <sz val="11"/>
      <color theme="11"/>
      <name val="Calibri"/>
      <family val="2"/>
      <scheme val="minor"/>
    </font>
    <font>
      <sz val="14"/>
      <color rgb="FFFF0000"/>
      <name val="Calibri"/>
      <family val="2"/>
      <scheme val="minor"/>
    </font>
    <font>
      <sz val="11"/>
      <color rgb="FF008000"/>
      <name val="Calibri"/>
      <family val="2"/>
      <scheme val="minor"/>
    </font>
    <font>
      <b/>
      <sz val="11"/>
      <color rgb="FFFF0000"/>
      <name val="Calibri"/>
      <family val="2"/>
      <scheme val="minor"/>
    </font>
    <font>
      <sz val="11"/>
      <color rgb="FFFF0000"/>
      <name val="Calibri"/>
      <family val="2"/>
      <scheme val="minor"/>
    </font>
    <font>
      <b/>
      <i/>
      <sz val="11"/>
      <color theme="1"/>
      <name val="Calibri"/>
      <family val="2"/>
      <scheme val="minor"/>
    </font>
    <font>
      <b/>
      <sz val="16"/>
      <color theme="1"/>
      <name val="Calibri"/>
      <family val="2"/>
      <scheme val="minor"/>
    </font>
    <font>
      <b/>
      <sz val="11"/>
      <color rgb="FF000000"/>
      <name val="Calibri"/>
      <family val="2"/>
    </font>
    <font>
      <sz val="11"/>
      <color rgb="FF000000"/>
      <name val="Calibri"/>
      <family val="2"/>
    </font>
    <font>
      <sz val="11"/>
      <color theme="1"/>
      <name val="Calibri"/>
      <family val="2"/>
      <scheme val="minor"/>
    </font>
    <font>
      <sz val="18"/>
      <color rgb="FF252525"/>
      <name val="Calibri"/>
      <family val="2"/>
    </font>
    <font>
      <sz val="18"/>
      <color theme="1"/>
      <name val="Calibri"/>
      <family val="2"/>
      <scheme val="minor"/>
    </font>
    <font>
      <sz val="6"/>
      <color theme="1"/>
      <name val="Arial Narrow"/>
      <family val="2"/>
    </font>
    <font>
      <b/>
      <sz val="11"/>
      <color theme="3"/>
      <name val="Calibri"/>
      <family val="2"/>
      <scheme val="minor"/>
    </font>
    <font>
      <sz val="24"/>
      <color theme="1"/>
      <name val="Calibri"/>
      <family val="2"/>
      <scheme val="minor"/>
    </font>
    <font>
      <b/>
      <sz val="11"/>
      <color theme="4"/>
      <name val="Calibri"/>
      <family val="2"/>
      <scheme val="minor"/>
    </font>
    <font>
      <sz val="11"/>
      <color theme="4"/>
      <name val="Calibri"/>
      <family val="2"/>
      <scheme val="minor"/>
    </font>
    <font>
      <sz val="11"/>
      <color theme="5"/>
      <name val="Calibri"/>
      <family val="2"/>
      <scheme val="minor"/>
    </font>
    <font>
      <b/>
      <sz val="11"/>
      <color theme="5"/>
      <name val="Calibri"/>
      <family val="2"/>
      <scheme val="minor"/>
    </font>
    <font>
      <sz val="14"/>
      <color theme="4"/>
      <name val="Calibri"/>
      <family val="2"/>
      <scheme val="minor"/>
    </font>
    <font>
      <i/>
      <sz val="11"/>
      <color theme="1"/>
      <name val="Calibri"/>
      <family val="2"/>
      <scheme val="minor"/>
    </font>
    <font>
      <b/>
      <sz val="14"/>
      <color theme="1"/>
      <name val="Calibri"/>
      <family val="2"/>
      <scheme val="minor"/>
    </font>
    <font>
      <sz val="14"/>
      <color theme="1"/>
      <name val="Calibri"/>
      <family val="2"/>
      <scheme val="minor"/>
    </font>
    <font>
      <b/>
      <sz val="11"/>
      <name val="Calibri"/>
      <family val="2"/>
      <scheme val="minor"/>
    </font>
    <font>
      <sz val="11"/>
      <name val="Calibri"/>
      <family val="2"/>
      <scheme val="minor"/>
    </font>
    <font>
      <sz val="12"/>
      <color theme="1"/>
      <name val="Arial Narrow"/>
      <family val="2"/>
    </font>
    <font>
      <b/>
      <sz val="12"/>
      <color theme="1"/>
      <name val="Calibri"/>
      <family val="2"/>
      <scheme val="minor"/>
    </font>
    <font>
      <b/>
      <u/>
      <sz val="14"/>
      <color theme="1"/>
      <name val="Calibri"/>
      <family val="2"/>
      <scheme val="minor"/>
    </font>
  </fonts>
  <fills count="10">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rgb="FFFFF7F8"/>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79998168889431442"/>
        <bgColor auto="1"/>
      </patternFill>
    </fill>
    <fill>
      <patternFill patternType="solid">
        <fgColor theme="6" tint="0.59996337778862885"/>
        <bgColor indexed="64"/>
      </patternFill>
    </fill>
  </fills>
  <borders count="65">
    <border>
      <left/>
      <right/>
      <top/>
      <bottom/>
      <diagonal/>
    </border>
    <border>
      <left style="thin">
        <color auto="1"/>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right style="thin">
        <color auto="1"/>
      </right>
      <top style="thick">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style="thick">
        <color auto="1"/>
      </left>
      <right style="thin">
        <color auto="1"/>
      </right>
      <top style="thick">
        <color auto="1"/>
      </top>
      <bottom style="thick">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diagonal/>
    </border>
    <border>
      <left/>
      <right style="thick">
        <color auto="1"/>
      </right>
      <top/>
      <bottom/>
      <diagonal/>
    </border>
    <border>
      <left style="thick">
        <color auto="1"/>
      </left>
      <right style="thick">
        <color auto="1"/>
      </right>
      <top style="thick">
        <color auto="1"/>
      </top>
      <bottom style="thin">
        <color auto="1"/>
      </bottom>
      <diagonal/>
    </border>
    <border>
      <left style="thick">
        <color auto="1"/>
      </left>
      <right style="thick">
        <color auto="1"/>
      </right>
      <top style="thick">
        <color auto="1"/>
      </top>
      <bottom/>
      <diagonal/>
    </border>
    <border>
      <left style="thick">
        <color auto="1"/>
      </left>
      <right/>
      <top/>
      <bottom/>
      <diagonal/>
    </border>
    <border>
      <left/>
      <right/>
      <top/>
      <bottom style="thick">
        <color auto="1"/>
      </bottom>
      <diagonal/>
    </border>
    <border>
      <left/>
      <right/>
      <top/>
      <bottom style="medium">
        <color auto="1"/>
      </bottom>
      <diagonal/>
    </border>
    <border>
      <left/>
      <right style="thick">
        <color auto="1"/>
      </right>
      <top/>
      <bottom style="medium">
        <color auto="1"/>
      </bottom>
      <diagonal/>
    </border>
    <border>
      <left style="thick">
        <color auto="1"/>
      </left>
      <right style="thick">
        <color auto="1"/>
      </right>
      <top/>
      <bottom/>
      <diagonal/>
    </border>
    <border>
      <left style="thick">
        <color auto="1"/>
      </left>
      <right style="thick">
        <color auto="1"/>
      </right>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style="thick">
        <color auto="1"/>
      </top>
      <bottom style="thick">
        <color auto="1"/>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style="thick">
        <color auto="1"/>
      </right>
      <top/>
      <bottom style="thick">
        <color auto="1"/>
      </bottom>
      <diagonal/>
    </border>
    <border>
      <left/>
      <right/>
      <top style="thin">
        <color auto="1"/>
      </top>
      <bottom style="thin">
        <color auto="1"/>
      </bottom>
      <diagonal/>
    </border>
    <border>
      <left/>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medium">
        <color auto="1"/>
      </right>
      <top style="thick">
        <color auto="1"/>
      </top>
      <bottom style="thick">
        <color auto="1"/>
      </bottom>
      <diagonal/>
    </border>
    <border>
      <left style="thick">
        <color auto="1"/>
      </left>
      <right/>
      <top style="thick">
        <color auto="1"/>
      </top>
      <bottom/>
      <diagonal/>
    </border>
    <border>
      <left/>
      <right style="thin">
        <color auto="1"/>
      </right>
      <top/>
      <bottom style="thin">
        <color auto="1"/>
      </bottom>
      <diagonal/>
    </border>
    <border>
      <left/>
      <right style="thick">
        <color auto="1"/>
      </right>
      <top/>
      <bottom style="thick">
        <color auto="1"/>
      </bottom>
      <diagonal/>
    </border>
    <border>
      <left style="thick">
        <color auto="1"/>
      </left>
      <right style="thick">
        <color auto="1"/>
      </right>
      <top style="thin">
        <color auto="1"/>
      </top>
      <bottom style="medium">
        <color auto="1"/>
      </bottom>
      <diagonal/>
    </border>
    <border>
      <left style="thick">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ck">
        <color auto="1"/>
      </right>
      <top style="thin">
        <color auto="1"/>
      </top>
      <bottom style="medium">
        <color auto="1"/>
      </bottom>
      <diagonal/>
    </border>
    <border>
      <left/>
      <right style="medium">
        <color auto="1"/>
      </right>
      <top/>
      <bottom style="thick">
        <color auto="1"/>
      </bottom>
      <diagonal/>
    </border>
    <border>
      <left style="medium">
        <color auto="1"/>
      </left>
      <right style="thick">
        <color auto="1"/>
      </right>
      <top/>
      <bottom style="thick">
        <color auto="1"/>
      </bottom>
      <diagonal/>
    </border>
    <border>
      <left style="thin">
        <color auto="1"/>
      </left>
      <right/>
      <top style="thin">
        <color auto="1"/>
      </top>
      <bottom/>
      <diagonal/>
    </border>
    <border>
      <left style="thick">
        <color auto="1"/>
      </left>
      <right/>
      <top style="thick">
        <color auto="1"/>
      </top>
      <bottom style="thin">
        <color auto="1"/>
      </bottom>
      <diagonal/>
    </border>
    <border>
      <left style="thick">
        <color auto="1"/>
      </left>
      <right/>
      <top style="thin">
        <color auto="1"/>
      </top>
      <bottom style="thick">
        <color auto="1"/>
      </bottom>
      <diagonal/>
    </border>
    <border>
      <left style="thick">
        <color auto="1"/>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bottom style="medium">
        <color auto="1"/>
      </bottom>
      <diagonal/>
    </border>
    <border>
      <left style="thin">
        <color theme="0" tint="-4.9989318521683403E-2"/>
      </left>
      <right/>
      <top/>
      <bottom/>
      <diagonal/>
    </border>
    <border>
      <left style="thick">
        <color auto="1"/>
      </left>
      <right/>
      <top style="thin">
        <color auto="1"/>
      </top>
      <bottom style="medium">
        <color auto="1"/>
      </bottom>
      <diagonal/>
    </border>
  </borders>
  <cellStyleXfs count="41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15"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65">
    <xf numFmtId="0" fontId="0" fillId="0" borderId="0" xfId="0"/>
    <xf numFmtId="0" fontId="0" fillId="0" borderId="0" xfId="0" applyAlignment="1">
      <alignment horizontal="center"/>
    </xf>
    <xf numFmtId="0" fontId="0" fillId="0" borderId="0" xfId="0"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left"/>
    </xf>
    <xf numFmtId="0" fontId="0" fillId="0" borderId="17" xfId="0" applyBorder="1" applyAlignment="1">
      <alignment horizontal="center" vertical="center"/>
    </xf>
    <xf numFmtId="0" fontId="0" fillId="0" borderId="23" xfId="0" applyBorder="1" applyAlignment="1">
      <alignment horizontal="center"/>
    </xf>
    <xf numFmtId="49" fontId="0" fillId="0" borderId="18" xfId="0" applyNumberFormat="1" applyBorder="1" applyAlignment="1">
      <alignment horizontal="center" vertical="center" wrapText="1"/>
    </xf>
    <xf numFmtId="0" fontId="0" fillId="0" borderId="21" xfId="0" applyBorder="1" applyAlignment="1">
      <alignment horizontal="center" vertical="center"/>
    </xf>
    <xf numFmtId="49" fontId="0" fillId="0" borderId="20" xfId="0" applyNumberFormat="1" applyBorder="1" applyAlignment="1">
      <alignment horizontal="center" vertical="center" wrapText="1"/>
    </xf>
    <xf numFmtId="49" fontId="0" fillId="0" borderId="28" xfId="0" applyNumberFormat="1" applyBorder="1" applyAlignment="1">
      <alignment horizontal="center" vertical="center" wrapText="1"/>
    </xf>
    <xf numFmtId="0" fontId="0" fillId="0" borderId="29" xfId="0" applyBorder="1" applyAlignment="1">
      <alignment horizontal="left" vertical="center"/>
    </xf>
    <xf numFmtId="0" fontId="0" fillId="0" borderId="26" xfId="0" applyBorder="1" applyAlignment="1">
      <alignment horizontal="left" vertical="center"/>
    </xf>
    <xf numFmtId="0" fontId="0" fillId="0" borderId="30" xfId="0" applyBorder="1" applyAlignment="1">
      <alignment horizontal="center" vertical="center"/>
    </xf>
    <xf numFmtId="49" fontId="0" fillId="0" borderId="31" xfId="0" applyNumberFormat="1" applyBorder="1" applyAlignment="1">
      <alignment horizontal="center" vertical="center" wrapText="1"/>
    </xf>
    <xf numFmtId="0" fontId="0" fillId="0" borderId="22" xfId="0" applyBorder="1" applyAlignment="1">
      <alignment horizontal="center" vertical="center"/>
    </xf>
    <xf numFmtId="0" fontId="0" fillId="0" borderId="0" xfId="0" applyBorder="1" applyAlignment="1">
      <alignment vertical="center"/>
    </xf>
    <xf numFmtId="0" fontId="7" fillId="0" borderId="0" xfId="0" applyFont="1" applyAlignment="1">
      <alignment horizontal="left"/>
    </xf>
    <xf numFmtId="0" fontId="8" fillId="0" borderId="0" xfId="0" applyFont="1" applyAlignment="1">
      <alignment horizontal="left"/>
    </xf>
    <xf numFmtId="0" fontId="10" fillId="0" borderId="0" xfId="0" applyFont="1" applyAlignment="1">
      <alignment horizontal="left"/>
    </xf>
    <xf numFmtId="0" fontId="10" fillId="0" borderId="0" xfId="0" applyFont="1" applyAlignment="1">
      <alignment horizontal="center"/>
    </xf>
    <xf numFmtId="0" fontId="10" fillId="0" borderId="0" xfId="0" applyFont="1"/>
    <xf numFmtId="0" fontId="8" fillId="0" borderId="0" xfId="0" applyFont="1" applyAlignment="1">
      <alignment horizontal="center"/>
    </xf>
    <xf numFmtId="0" fontId="8" fillId="0" borderId="0" xfId="0" applyFont="1"/>
    <xf numFmtId="0" fontId="2" fillId="0" borderId="0" xfId="0" applyFont="1" applyAlignment="1">
      <alignment horizontal="center"/>
    </xf>
    <xf numFmtId="0" fontId="0" fillId="2" borderId="0" xfId="0" applyFill="1" applyAlignment="1">
      <alignment horizontal="center"/>
    </xf>
    <xf numFmtId="0" fontId="12" fillId="0" borderId="0" xfId="0" applyFont="1"/>
    <xf numFmtId="0" fontId="0" fillId="0" borderId="27" xfId="0" applyBorder="1" applyAlignment="1">
      <alignment horizontal="center" vertical="center"/>
    </xf>
    <xf numFmtId="0" fontId="0" fillId="0" borderId="16" xfId="0" applyBorder="1" applyAlignment="1">
      <alignment horizontal="center"/>
    </xf>
    <xf numFmtId="0" fontId="0" fillId="0" borderId="0" xfId="0" applyFill="1" applyBorder="1"/>
    <xf numFmtId="0" fontId="10" fillId="0" borderId="0" xfId="0" applyFont="1" applyFill="1" applyBorder="1"/>
    <xf numFmtId="0" fontId="8" fillId="0" borderId="0" xfId="0" applyFont="1" applyFill="1" applyBorder="1"/>
    <xf numFmtId="0" fontId="2" fillId="0" borderId="0" xfId="0" applyFont="1" applyFill="1" applyBorder="1"/>
    <xf numFmtId="0" fontId="3" fillId="0" borderId="0" xfId="0" applyFont="1"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4" borderId="20" xfId="0" applyFill="1" applyBorder="1" applyAlignment="1">
      <alignment horizontal="left" vertical="center"/>
    </xf>
    <xf numFmtId="0" fontId="0" fillId="4" borderId="17" xfId="0" applyFill="1" applyBorder="1" applyAlignment="1">
      <alignment horizontal="left" vertical="center"/>
    </xf>
    <xf numFmtId="0" fontId="0" fillId="4" borderId="18" xfId="0" applyFill="1" applyBorder="1" applyAlignment="1">
      <alignment horizontal="left" vertical="center"/>
    </xf>
    <xf numFmtId="49" fontId="0" fillId="0" borderId="42" xfId="0" applyNumberFormat="1" applyBorder="1" applyAlignment="1">
      <alignment horizontal="center" vertical="center" wrapText="1"/>
    </xf>
    <xf numFmtId="0" fontId="0" fillId="4" borderId="42" xfId="0" applyFill="1" applyBorder="1" applyAlignment="1">
      <alignment horizontal="left" vertical="center"/>
    </xf>
    <xf numFmtId="0" fontId="0" fillId="0" borderId="36" xfId="0" applyBorder="1" applyAlignment="1">
      <alignment horizontal="center"/>
    </xf>
    <xf numFmtId="0" fontId="0" fillId="4" borderId="28" xfId="0" applyFill="1" applyBorder="1" applyAlignment="1">
      <alignment horizontal="left" vertical="center"/>
    </xf>
    <xf numFmtId="0" fontId="0" fillId="0" borderId="47" xfId="0" applyBorder="1" applyAlignment="1">
      <alignment horizontal="left"/>
    </xf>
    <xf numFmtId="0" fontId="0" fillId="0" borderId="0" xfId="0" applyBorder="1"/>
    <xf numFmtId="49" fontId="0" fillId="0" borderId="0" xfId="0" applyNumberFormat="1" applyFont="1" applyAlignment="1">
      <alignment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10"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2" xfId="0" applyFill="1" applyBorder="1" applyAlignment="1">
      <alignment horizontal="center" vertical="center"/>
    </xf>
    <xf numFmtId="0" fontId="0" fillId="2" borderId="9" xfId="0" applyFill="1" applyBorder="1" applyAlignment="1">
      <alignment horizontal="center" vertical="center"/>
    </xf>
    <xf numFmtId="0" fontId="3" fillId="2" borderId="57" xfId="0" applyFont="1" applyFill="1" applyBorder="1" applyAlignment="1">
      <alignment horizontal="center"/>
    </xf>
    <xf numFmtId="0" fontId="0" fillId="2" borderId="57" xfId="0" applyFill="1" applyBorder="1" applyAlignment="1">
      <alignment horizontal="center"/>
    </xf>
    <xf numFmtId="165" fontId="1" fillId="5" borderId="1" xfId="0" applyNumberFormat="1" applyFont="1" applyFill="1" applyBorder="1" applyAlignment="1">
      <alignment horizontal="center" vertical="center"/>
    </xf>
    <xf numFmtId="0" fontId="0" fillId="0" borderId="1" xfId="0" applyNumberFormat="1" applyBorder="1" applyAlignment="1">
      <alignment horizontal="center" vertical="center" shrinkToFit="1"/>
    </xf>
    <xf numFmtId="0" fontId="0" fillId="2" borderId="1" xfId="0" applyFill="1" applyBorder="1"/>
    <xf numFmtId="0" fontId="0" fillId="3" borderId="1" xfId="0" applyFill="1" applyBorder="1"/>
    <xf numFmtId="0" fontId="0" fillId="0" borderId="1" xfId="0" applyBorder="1" applyAlignment="1">
      <alignment horizontal="center"/>
    </xf>
    <xf numFmtId="0" fontId="0" fillId="0" borderId="1" xfId="0" applyBorder="1"/>
    <xf numFmtId="165" fontId="0" fillId="2" borderId="1" xfId="0" applyNumberFormat="1" applyFill="1" applyBorder="1"/>
    <xf numFmtId="0" fontId="0" fillId="2" borderId="1" xfId="0" applyFill="1" applyBorder="1" applyAlignment="1">
      <alignment horizontal="right"/>
    </xf>
    <xf numFmtId="0" fontId="0" fillId="2" borderId="1" xfId="0" applyFont="1" applyFill="1" applyBorder="1" applyAlignment="1">
      <alignment horizontal="right"/>
    </xf>
    <xf numFmtId="0" fontId="0" fillId="6" borderId="5" xfId="0" applyFill="1" applyBorder="1" applyAlignment="1">
      <alignment horizontal="center" vertical="center"/>
    </xf>
    <xf numFmtId="0" fontId="0" fillId="6" borderId="14" xfId="0" applyFill="1" applyBorder="1" applyAlignment="1">
      <alignment horizontal="center" vertical="center"/>
    </xf>
    <xf numFmtId="0" fontId="0" fillId="6" borderId="1" xfId="0" applyFill="1" applyBorder="1" applyAlignment="1">
      <alignment horizontal="center" vertical="center"/>
    </xf>
    <xf numFmtId="0" fontId="0" fillId="6" borderId="11"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15" xfId="0" applyFill="1" applyBorder="1" applyAlignment="1">
      <alignment horizontal="center" vertical="center"/>
    </xf>
    <xf numFmtId="0" fontId="0" fillId="6" borderId="8" xfId="0" applyFill="1" applyBorder="1" applyAlignment="1">
      <alignment horizontal="center" vertical="center"/>
    </xf>
    <xf numFmtId="0" fontId="0" fillId="6" borderId="12" xfId="0" applyFill="1" applyBorder="1" applyAlignment="1">
      <alignment horizontal="center" vertical="center"/>
    </xf>
    <xf numFmtId="0" fontId="0" fillId="6" borderId="9" xfId="0" applyFill="1" applyBorder="1" applyAlignment="1">
      <alignment horizontal="center" vertical="center"/>
    </xf>
    <xf numFmtId="0" fontId="0" fillId="6" borderId="57" xfId="0" applyFill="1" applyBorder="1" applyAlignment="1">
      <alignment horizontal="center"/>
    </xf>
    <xf numFmtId="0" fontId="0" fillId="6" borderId="58" xfId="0" applyFill="1" applyBorder="1" applyAlignment="1">
      <alignment horizontal="center"/>
    </xf>
    <xf numFmtId="0" fontId="0" fillId="6" borderId="2" xfId="0" applyFill="1" applyBorder="1" applyAlignment="1">
      <alignment horizontal="center" vertical="center"/>
    </xf>
    <xf numFmtId="0" fontId="0" fillId="6" borderId="13" xfId="0" applyFill="1" applyBorder="1" applyAlignment="1">
      <alignment horizontal="center" vertical="center"/>
    </xf>
    <xf numFmtId="0" fontId="0" fillId="6" borderId="3" xfId="0" applyFill="1" applyBorder="1" applyAlignment="1">
      <alignment horizontal="center" vertical="center"/>
    </xf>
    <xf numFmtId="0" fontId="0" fillId="6" borderId="10" xfId="0" applyFill="1" applyBorder="1" applyAlignment="1">
      <alignment horizontal="center" vertical="center"/>
    </xf>
    <xf numFmtId="0" fontId="0" fillId="6" borderId="4" xfId="0" applyFill="1" applyBorder="1" applyAlignment="1">
      <alignment horizontal="center" vertical="center"/>
    </xf>
    <xf numFmtId="0" fontId="0" fillId="6" borderId="0" xfId="0" applyFill="1" applyAlignment="1">
      <alignment horizontal="center"/>
    </xf>
    <xf numFmtId="0" fontId="22" fillId="0" borderId="0" xfId="0" applyFont="1" applyAlignment="1">
      <alignment horizontal="left"/>
    </xf>
    <xf numFmtId="0" fontId="0" fillId="0" borderId="0" xfId="0" applyAlignment="1">
      <alignment horizontal="left" vertical="center"/>
    </xf>
    <xf numFmtId="0" fontId="0" fillId="0" borderId="0" xfId="0" applyAlignment="1">
      <alignment horizontal="left" vertical="center" wrapText="1"/>
    </xf>
    <xf numFmtId="0" fontId="23" fillId="0" borderId="0" xfId="0" applyFont="1" applyAlignment="1">
      <alignment horizontal="left"/>
    </xf>
    <xf numFmtId="0" fontId="23" fillId="0" borderId="0" xfId="0" applyFont="1" applyAlignment="1">
      <alignment vertical="center"/>
    </xf>
    <xf numFmtId="0" fontId="0" fillId="0" borderId="14" xfId="0" applyBorder="1" applyAlignment="1">
      <alignment vertical="center" wrapText="1"/>
    </xf>
    <xf numFmtId="0" fontId="3" fillId="3" borderId="0" xfId="0" applyFont="1" applyFill="1" applyBorder="1" applyAlignment="1">
      <alignment horizontal="center"/>
    </xf>
    <xf numFmtId="0" fontId="18" fillId="2" borderId="1" xfId="0" applyFont="1" applyFill="1" applyBorder="1" applyAlignment="1">
      <alignment horizontal="center"/>
    </xf>
    <xf numFmtId="0" fontId="18" fillId="6" borderId="1" xfId="0" applyFont="1" applyFill="1" applyBorder="1" applyAlignment="1">
      <alignment horizontal="center"/>
    </xf>
    <xf numFmtId="0" fontId="3" fillId="2" borderId="1" xfId="0" applyFont="1" applyFill="1" applyBorder="1" applyAlignment="1">
      <alignment horizontal="center"/>
    </xf>
    <xf numFmtId="0" fontId="3" fillId="6" borderId="1" xfId="0" applyFont="1" applyFill="1" applyBorder="1" applyAlignment="1">
      <alignment horizontal="center"/>
    </xf>
    <xf numFmtId="0" fontId="0" fillId="0" borderId="1" xfId="0" applyBorder="1" applyAlignment="1">
      <alignment horizontal="center" vertical="center"/>
    </xf>
    <xf numFmtId="0" fontId="0" fillId="6" borderId="1" xfId="0" applyFill="1" applyBorder="1"/>
    <xf numFmtId="164" fontId="0" fillId="6" borderId="1" xfId="0" applyNumberFormat="1" applyFill="1" applyBorder="1"/>
    <xf numFmtId="9" fontId="0" fillId="2" borderId="1" xfId="0" applyNumberFormat="1" applyFill="1" applyBorder="1"/>
    <xf numFmtId="9" fontId="0" fillId="6" borderId="1" xfId="0" applyNumberFormat="1" applyFill="1" applyBorder="1"/>
    <xf numFmtId="0" fontId="0" fillId="6" borderId="1" xfId="0" applyFont="1" applyFill="1" applyBorder="1" applyAlignment="1">
      <alignment horizontal="right"/>
    </xf>
    <xf numFmtId="165" fontId="1" fillId="6" borderId="1" xfId="0" applyNumberFormat="1" applyFont="1" applyFill="1" applyBorder="1" applyAlignment="1">
      <alignment horizontal="center" vertical="center"/>
    </xf>
    <xf numFmtId="0" fontId="0" fillId="6" borderId="1" xfId="0" applyFill="1" applyBorder="1" applyAlignment="1">
      <alignment horizontal="right"/>
    </xf>
    <xf numFmtId="165" fontId="0" fillId="6" borderId="1" xfId="0" applyNumberFormat="1" applyFill="1" applyBorder="1"/>
    <xf numFmtId="0" fontId="0" fillId="0" borderId="1" xfId="0" applyFill="1" applyBorder="1" applyAlignment="1">
      <alignment horizontal="right" vertical="center"/>
    </xf>
    <xf numFmtId="0" fontId="0" fillId="0" borderId="14" xfId="0" applyBorder="1" applyAlignment="1">
      <alignment horizontal="right" vertical="center"/>
    </xf>
    <xf numFmtId="0" fontId="0" fillId="0" borderId="1" xfId="0" applyBorder="1" applyAlignment="1">
      <alignment horizontal="right" vertical="center"/>
    </xf>
    <xf numFmtId="9" fontId="0" fillId="0" borderId="0" xfId="0" applyNumberFormat="1" applyFill="1" applyBorder="1"/>
    <xf numFmtId="164" fontId="0" fillId="0" borderId="0" xfId="0" applyNumberFormat="1" applyFill="1" applyBorder="1"/>
    <xf numFmtId="0" fontId="0" fillId="0" borderId="0" xfId="0" applyFill="1" applyAlignment="1">
      <alignment horizontal="center"/>
    </xf>
    <xf numFmtId="9" fontId="0" fillId="0" borderId="0" xfId="23" applyFont="1" applyFill="1" applyAlignment="1">
      <alignment horizontal="center"/>
    </xf>
    <xf numFmtId="9" fontId="0" fillId="0" borderId="0" xfId="0" applyNumberFormat="1" applyFill="1" applyAlignment="1">
      <alignment horizontal="center"/>
    </xf>
    <xf numFmtId="0" fontId="3" fillId="0" borderId="63" xfId="0" applyFont="1" applyFill="1" applyBorder="1" applyAlignment="1">
      <alignment horizontal="center"/>
    </xf>
    <xf numFmtId="0" fontId="18" fillId="8" borderId="1" xfId="0" applyFont="1" applyFill="1" applyBorder="1" applyAlignment="1">
      <alignment horizontal="center"/>
    </xf>
    <xf numFmtId="0" fontId="0" fillId="8" borderId="1" xfId="0" applyFill="1" applyBorder="1"/>
    <xf numFmtId="9" fontId="0" fillId="8" borderId="1" xfId="0" applyNumberFormat="1" applyFill="1" applyBorder="1"/>
    <xf numFmtId="0" fontId="18" fillId="3" borderId="1" xfId="0" applyFont="1" applyFill="1" applyBorder="1" applyAlignment="1">
      <alignment horizontal="center"/>
    </xf>
    <xf numFmtId="0" fontId="0" fillId="3" borderId="11" xfId="0" applyFill="1" applyBorder="1"/>
    <xf numFmtId="9" fontId="0" fillId="3" borderId="1" xfId="0" applyNumberFormat="1" applyFill="1" applyBorder="1"/>
    <xf numFmtId="0" fontId="0" fillId="7" borderId="1" xfId="0" applyFill="1" applyBorder="1"/>
    <xf numFmtId="0" fontId="0" fillId="0" borderId="1" xfId="0" applyFill="1" applyBorder="1"/>
    <xf numFmtId="0" fontId="0" fillId="0" borderId="11" xfId="0" applyFill="1" applyBorder="1"/>
    <xf numFmtId="0" fontId="0" fillId="0" borderId="35" xfId="0" applyBorder="1" applyAlignment="1">
      <alignment horizontal="center"/>
    </xf>
    <xf numFmtId="0" fontId="0" fillId="0" borderId="51" xfId="0" applyBorder="1" applyAlignment="1">
      <alignment horizontal="center" vertical="center"/>
    </xf>
    <xf numFmtId="0" fontId="0" fillId="0" borderId="39" xfId="0" applyBorder="1" applyAlignment="1">
      <alignment horizontal="center" vertical="center"/>
    </xf>
    <xf numFmtId="49" fontId="0" fillId="0" borderId="49" xfId="0" applyNumberFormat="1" applyBorder="1" applyAlignment="1">
      <alignment horizontal="center" vertical="center" wrapText="1"/>
    </xf>
    <xf numFmtId="49" fontId="0" fillId="0" borderId="50" xfId="0" applyNumberFormat="1" applyBorder="1" applyAlignment="1">
      <alignment horizontal="center" vertical="center" wrapText="1"/>
    </xf>
    <xf numFmtId="49" fontId="0" fillId="0" borderId="64" xfId="0" applyNumberFormat="1" applyBorder="1" applyAlignment="1">
      <alignment horizontal="center" vertical="center" wrapText="1"/>
    </xf>
    <xf numFmtId="9" fontId="0" fillId="3" borderId="1" xfId="23" applyFont="1" applyFill="1" applyBorder="1"/>
    <xf numFmtId="9" fontId="0" fillId="7" borderId="1" xfId="23" applyFont="1" applyFill="1" applyBorder="1"/>
    <xf numFmtId="0" fontId="0" fillId="0" borderId="1" xfId="0" applyBorder="1" applyAlignment="1">
      <alignment horizontal="left" wrapText="1"/>
    </xf>
    <xf numFmtId="0" fontId="0" fillId="0" borderId="1" xfId="0" applyBorder="1" applyAlignment="1">
      <alignment vertical="center"/>
    </xf>
    <xf numFmtId="0" fontId="25" fillId="0" borderId="0" xfId="0" applyFont="1" applyAlignment="1">
      <alignment horizontal="left"/>
    </xf>
    <xf numFmtId="0" fontId="0" fillId="0" borderId="0" xfId="0" applyAlignment="1">
      <alignment vertical="center" wrapText="1"/>
    </xf>
    <xf numFmtId="0" fontId="0" fillId="0" borderId="0" xfId="0" applyAlignment="1">
      <alignment wrapText="1"/>
    </xf>
    <xf numFmtId="0" fontId="16" fillId="0" borderId="0" xfId="0" applyFont="1" applyFill="1" applyBorder="1"/>
    <xf numFmtId="0" fontId="1" fillId="0" borderId="0" xfId="0" applyFont="1"/>
    <xf numFmtId="0" fontId="31" fillId="0" borderId="0" xfId="0" applyFont="1" applyFill="1" applyBorder="1" applyAlignment="1">
      <alignment horizontal="center"/>
    </xf>
    <xf numFmtId="0" fontId="1" fillId="0" borderId="0" xfId="0" applyFont="1" applyAlignment="1">
      <alignment horizontal="center"/>
    </xf>
    <xf numFmtId="0" fontId="32" fillId="0" borderId="0" xfId="0" applyFont="1"/>
    <xf numFmtId="0" fontId="1" fillId="0" borderId="0" xfId="0" applyFont="1" applyAlignment="1">
      <alignment vertical="center"/>
    </xf>
    <xf numFmtId="0" fontId="33" fillId="0" borderId="0" xfId="0" applyFont="1" applyAlignment="1">
      <alignment vertical="center"/>
    </xf>
    <xf numFmtId="0" fontId="28" fillId="0" borderId="0" xfId="0" applyFont="1" applyAlignment="1">
      <alignment vertical="center"/>
    </xf>
    <xf numFmtId="0" fontId="28" fillId="0" borderId="0" xfId="0" applyFont="1"/>
    <xf numFmtId="0" fontId="33" fillId="2" borderId="0" xfId="0" applyFont="1" applyFill="1" applyAlignment="1">
      <alignment vertical="center"/>
    </xf>
    <xf numFmtId="0" fontId="1" fillId="2" borderId="0" xfId="0" applyFont="1" applyFill="1" applyAlignment="1">
      <alignment vertical="center"/>
    </xf>
    <xf numFmtId="0" fontId="33" fillId="6" borderId="0" xfId="0" applyFont="1" applyFill="1" applyAlignment="1">
      <alignment vertical="center"/>
    </xf>
    <xf numFmtId="0" fontId="1" fillId="6" borderId="0" xfId="0" applyFont="1" applyFill="1" applyAlignment="1">
      <alignment vertical="center"/>
    </xf>
    <xf numFmtId="0" fontId="1" fillId="9" borderId="0" xfId="0" applyFont="1" applyFill="1"/>
    <xf numFmtId="0" fontId="0" fillId="9" borderId="0" xfId="0" applyFill="1"/>
    <xf numFmtId="0" fontId="0" fillId="9" borderId="36" xfId="0" applyFill="1" applyBorder="1" applyAlignment="1">
      <alignment horizontal="center"/>
    </xf>
    <xf numFmtId="0" fontId="0" fillId="9" borderId="37" xfId="0" applyFill="1" applyBorder="1" applyAlignment="1">
      <alignment horizontal="center"/>
    </xf>
    <xf numFmtId="0" fontId="0" fillId="9" borderId="2" xfId="0" applyFont="1" applyFill="1" applyBorder="1" applyAlignment="1">
      <alignment horizontal="center" vertical="center"/>
    </xf>
    <xf numFmtId="0" fontId="0" fillId="9" borderId="3" xfId="0" applyFont="1" applyFill="1" applyBorder="1" applyAlignment="1">
      <alignment horizontal="center" vertical="center"/>
    </xf>
    <xf numFmtId="0" fontId="0" fillId="9" borderId="4" xfId="0" applyFont="1" applyFill="1" applyBorder="1" applyAlignment="1">
      <alignment horizontal="center" vertical="center"/>
    </xf>
    <xf numFmtId="0" fontId="0" fillId="9" borderId="5" xfId="0" applyFont="1" applyFill="1" applyBorder="1" applyAlignment="1">
      <alignment horizontal="center" vertical="center"/>
    </xf>
    <xf numFmtId="0" fontId="0" fillId="9" borderId="1" xfId="0" applyFont="1" applyFill="1" applyBorder="1" applyAlignment="1">
      <alignment horizontal="center" vertical="center"/>
    </xf>
    <xf numFmtId="0" fontId="0" fillId="9" borderId="6" xfId="0" applyFont="1" applyFill="1" applyBorder="1" applyAlignment="1">
      <alignment horizontal="center" vertical="center"/>
    </xf>
    <xf numFmtId="0" fontId="0" fillId="9" borderId="7" xfId="0" applyFont="1" applyFill="1" applyBorder="1" applyAlignment="1">
      <alignment horizontal="center" vertical="center"/>
    </xf>
    <xf numFmtId="0" fontId="0" fillId="9" borderId="8" xfId="0" applyFont="1" applyFill="1" applyBorder="1" applyAlignment="1">
      <alignment horizontal="center" vertical="center"/>
    </xf>
    <xf numFmtId="0" fontId="0" fillId="9" borderId="9" xfId="0" applyFont="1" applyFill="1" applyBorder="1" applyAlignment="1">
      <alignment horizontal="center" vertical="center"/>
    </xf>
    <xf numFmtId="0" fontId="0" fillId="9" borderId="38" xfId="0" applyFill="1" applyBorder="1" applyAlignment="1">
      <alignment horizontal="center"/>
    </xf>
    <xf numFmtId="0" fontId="0" fillId="9" borderId="23" xfId="0" applyFill="1" applyBorder="1" applyAlignment="1">
      <alignment horizontal="center"/>
    </xf>
    <xf numFmtId="0" fontId="0" fillId="9" borderId="41" xfId="0" applyFill="1" applyBorder="1" applyAlignment="1">
      <alignment horizontal="center"/>
    </xf>
    <xf numFmtId="0" fontId="0" fillId="9" borderId="46" xfId="0" applyFill="1" applyBorder="1" applyAlignment="1">
      <alignment horizontal="center"/>
    </xf>
    <xf numFmtId="0" fontId="0" fillId="9" borderId="43" xfId="0" applyFont="1" applyFill="1" applyBorder="1" applyAlignment="1">
      <alignment horizontal="center" vertical="center"/>
    </xf>
    <xf numFmtId="0" fontId="0" fillId="9" borderId="44" xfId="0" applyFont="1" applyFill="1" applyBorder="1" applyAlignment="1">
      <alignment horizontal="center" vertical="center"/>
    </xf>
    <xf numFmtId="0" fontId="0" fillId="9" borderId="45" xfId="0" applyFont="1" applyFill="1" applyBorder="1" applyAlignment="1">
      <alignment horizontal="center" vertical="center"/>
    </xf>
    <xf numFmtId="0" fontId="33" fillId="9" borderId="0" xfId="0" applyFont="1" applyFill="1"/>
    <xf numFmtId="0" fontId="27" fillId="9" borderId="0" xfId="0" applyFont="1" applyFill="1" applyAlignment="1">
      <alignment vertical="center"/>
    </xf>
    <xf numFmtId="0" fontId="1" fillId="9" borderId="0" xfId="0" applyFont="1" applyFill="1" applyAlignment="1">
      <alignment vertical="center" wrapText="1"/>
    </xf>
    <xf numFmtId="0" fontId="1" fillId="9" borderId="0" xfId="0" applyFont="1" applyFill="1" applyAlignment="1">
      <alignment vertical="center"/>
    </xf>
    <xf numFmtId="0" fontId="0" fillId="9" borderId="0" xfId="0" applyFill="1" applyAlignment="1">
      <alignment vertical="center"/>
    </xf>
    <xf numFmtId="0" fontId="0" fillId="2" borderId="0" xfId="0" applyFont="1" applyFill="1" applyAlignment="1">
      <alignment vertical="top" wrapText="1"/>
    </xf>
    <xf numFmtId="0" fontId="2" fillId="2" borderId="0" xfId="0" applyFont="1" applyFill="1" applyAlignment="1">
      <alignment vertical="top"/>
    </xf>
    <xf numFmtId="0" fontId="2" fillId="6" borderId="0" xfId="0" applyFont="1" applyFill="1" applyAlignment="1">
      <alignment vertical="top"/>
    </xf>
    <xf numFmtId="0" fontId="0" fillId="6" borderId="0" xfId="0" applyFont="1" applyFill="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0" xfId="0" applyFill="1" applyAlignment="1">
      <alignment horizontal="left" vertical="top" wrapText="1"/>
    </xf>
    <xf numFmtId="0" fontId="1" fillId="9" borderId="0" xfId="0" applyFont="1" applyFill="1" applyAlignment="1">
      <alignment horizontal="left" vertical="center" wrapText="1"/>
    </xf>
    <xf numFmtId="0" fontId="9" fillId="0" borderId="22" xfId="0" applyFont="1" applyBorder="1" applyAlignment="1">
      <alignment horizontal="center"/>
    </xf>
    <xf numFmtId="0" fontId="2" fillId="0" borderId="0" xfId="0" applyFont="1" applyBorder="1" applyAlignment="1">
      <alignment horizontal="center"/>
    </xf>
    <xf numFmtId="0" fontId="21" fillId="0" borderId="22" xfId="0" applyFont="1" applyBorder="1" applyAlignment="1">
      <alignment horizontal="center"/>
    </xf>
    <xf numFmtId="0" fontId="2" fillId="0" borderId="19" xfId="0" applyFont="1" applyBorder="1" applyAlignment="1">
      <alignment horizontal="center"/>
    </xf>
    <xf numFmtId="0" fontId="19" fillId="0" borderId="35" xfId="0" applyFont="1" applyBorder="1" applyAlignment="1">
      <alignment horizontal="center"/>
    </xf>
    <xf numFmtId="0" fontId="19" fillId="0" borderId="36" xfId="0" applyFont="1" applyBorder="1" applyAlignment="1">
      <alignment horizontal="center"/>
    </xf>
    <xf numFmtId="0" fontId="19" fillId="0" borderId="37" xfId="0" applyFont="1" applyBorder="1" applyAlignment="1">
      <alignment horizontal="center"/>
    </xf>
    <xf numFmtId="0" fontId="2" fillId="0" borderId="21" xfId="0" applyFont="1" applyBorder="1" applyAlignment="1">
      <alignment horizontal="left" wrapText="1"/>
    </xf>
    <xf numFmtId="0" fontId="2" fillId="0" borderId="32" xfId="0" applyFont="1" applyBorder="1" applyAlignment="1">
      <alignment horizontal="left"/>
    </xf>
    <xf numFmtId="0" fontId="2" fillId="0" borderId="0" xfId="0" applyFont="1" applyFill="1" applyBorder="1" applyAlignment="1">
      <alignment horizontal="center"/>
    </xf>
    <xf numFmtId="0" fontId="2" fillId="2" borderId="59" xfId="0" applyFont="1" applyFill="1" applyBorder="1" applyAlignment="1">
      <alignment horizontal="center"/>
    </xf>
    <xf numFmtId="0" fontId="2" fillId="2" borderId="60" xfId="0" applyFont="1" applyFill="1" applyBorder="1" applyAlignment="1">
      <alignment horizontal="center"/>
    </xf>
    <xf numFmtId="0" fontId="2" fillId="2" borderId="61" xfId="0" applyFont="1" applyFill="1" applyBorder="1" applyAlignment="1">
      <alignment horizontal="center"/>
    </xf>
    <xf numFmtId="0" fontId="2" fillId="6" borderId="59" xfId="0" applyFont="1" applyFill="1" applyBorder="1" applyAlignment="1">
      <alignment horizontal="center"/>
    </xf>
    <xf numFmtId="0" fontId="2" fillId="6" borderId="60" xfId="0" applyFont="1" applyFill="1" applyBorder="1" applyAlignment="1">
      <alignment horizontal="center"/>
    </xf>
    <xf numFmtId="0" fontId="2" fillId="6" borderId="61" xfId="0" applyFont="1" applyFill="1" applyBorder="1" applyAlignment="1">
      <alignment horizontal="center"/>
    </xf>
    <xf numFmtId="0" fontId="19" fillId="9" borderId="35" xfId="0" applyFont="1" applyFill="1" applyBorder="1" applyAlignment="1">
      <alignment horizontal="center"/>
    </xf>
    <xf numFmtId="0" fontId="19" fillId="9" borderId="36" xfId="0" applyFont="1" applyFill="1" applyBorder="1" applyAlignment="1">
      <alignment horizontal="center"/>
    </xf>
    <xf numFmtId="0" fontId="19" fillId="9" borderId="37" xfId="0" applyFont="1" applyFill="1" applyBorder="1" applyAlignment="1">
      <alignment horizontal="center"/>
    </xf>
    <xf numFmtId="0" fontId="2" fillId="0" borderId="26" xfId="0" applyFont="1" applyBorder="1" applyAlignment="1">
      <alignment horizontal="left" wrapText="1"/>
    </xf>
    <xf numFmtId="0" fontId="2" fillId="0" borderId="26" xfId="0" applyFont="1" applyBorder="1" applyAlignment="1">
      <alignment horizontal="left"/>
    </xf>
    <xf numFmtId="0" fontId="2" fillId="0" borderId="32" xfId="0" applyFont="1" applyBorder="1" applyAlignment="1">
      <alignment horizontal="left" wrapText="1"/>
    </xf>
    <xf numFmtId="0" fontId="2" fillId="2" borderId="62" xfId="0" applyFont="1" applyFill="1" applyBorder="1" applyAlignment="1">
      <alignment horizontal="center"/>
    </xf>
    <xf numFmtId="0" fontId="2" fillId="2" borderId="24" xfId="0" applyFont="1" applyFill="1" applyBorder="1" applyAlignment="1">
      <alignment horizontal="center"/>
    </xf>
    <xf numFmtId="0" fontId="2" fillId="6" borderId="62" xfId="0" applyFont="1" applyFill="1" applyBorder="1" applyAlignment="1">
      <alignment horizontal="center"/>
    </xf>
    <xf numFmtId="0" fontId="2" fillId="6" borderId="24" xfId="0" applyFont="1" applyFill="1" applyBorder="1" applyAlignment="1">
      <alignment horizontal="center"/>
    </xf>
    <xf numFmtId="0" fontId="2" fillId="6" borderId="25" xfId="0" applyFont="1" applyFill="1" applyBorder="1" applyAlignment="1">
      <alignment horizontal="center"/>
    </xf>
    <xf numFmtId="0" fontId="0" fillId="0" borderId="56" xfId="0" applyBorder="1" applyAlignment="1">
      <alignment vertical="center"/>
    </xf>
    <xf numFmtId="0" fontId="0" fillId="0" borderId="34" xfId="0" applyBorder="1" applyAlignment="1">
      <alignment vertical="center"/>
    </xf>
    <xf numFmtId="0" fontId="2" fillId="0" borderId="11" xfId="0" applyFont="1" applyBorder="1" applyAlignment="1">
      <alignment vertical="center"/>
    </xf>
    <xf numFmtId="0" fontId="0" fillId="0" borderId="33" xfId="0" applyBorder="1" applyAlignment="1">
      <alignment vertical="center"/>
    </xf>
    <xf numFmtId="0" fontId="0" fillId="0" borderId="33" xfId="0" applyBorder="1" applyAlignment="1">
      <alignment horizontal="left" vertical="center" wrapText="1"/>
    </xf>
    <xf numFmtId="0" fontId="0" fillId="0" borderId="14" xfId="0" applyBorder="1" applyAlignment="1">
      <alignment horizontal="left" vertical="center" wrapText="1"/>
    </xf>
    <xf numFmtId="0" fontId="2" fillId="0" borderId="11" xfId="0" applyFont="1" applyBorder="1" applyAlignment="1">
      <alignment horizontal="left" vertical="center"/>
    </xf>
    <xf numFmtId="0" fontId="0" fillId="0" borderId="33" xfId="0" applyBorder="1" applyAlignment="1">
      <alignment horizontal="left" vertical="center"/>
    </xf>
    <xf numFmtId="0" fontId="0" fillId="0" borderId="11" xfId="0" applyBorder="1" applyAlignment="1">
      <alignment horizontal="left" vertical="center"/>
    </xf>
    <xf numFmtId="0" fontId="0" fillId="0" borderId="1" xfId="0" applyNumberFormat="1" applyBorder="1" applyAlignment="1">
      <alignment horizontal="left" wrapText="1"/>
    </xf>
    <xf numFmtId="0" fontId="0" fillId="0" borderId="1" xfId="0" applyBorder="1" applyAlignment="1">
      <alignment horizontal="left" wrapText="1"/>
    </xf>
    <xf numFmtId="0" fontId="2" fillId="0" borderId="0" xfId="0" applyFont="1" applyBorder="1" applyAlignment="1">
      <alignment horizontal="left" wrapText="1"/>
    </xf>
    <xf numFmtId="0" fontId="13" fillId="0" borderId="1" xfId="0" applyFont="1" applyBorder="1" applyAlignment="1">
      <alignment horizontal="left" vertical="top" wrapText="1"/>
    </xf>
    <xf numFmtId="0" fontId="2" fillId="0" borderId="1" xfId="0" applyFont="1" applyBorder="1" applyAlignment="1">
      <alignment horizontal="left" vertical="top"/>
    </xf>
    <xf numFmtId="0" fontId="0" fillId="0" borderId="1" xfId="0" applyBorder="1" applyAlignment="1">
      <alignment horizontal="left" vertical="top"/>
    </xf>
    <xf numFmtId="0" fontId="12" fillId="0" borderId="0" xfId="0" applyFont="1" applyAlignment="1">
      <alignment horizontal="center"/>
    </xf>
    <xf numFmtId="0" fontId="0" fillId="0" borderId="0" xfId="0" applyAlignment="1">
      <alignment horizontal="center"/>
    </xf>
    <xf numFmtId="0" fontId="17" fillId="2" borderId="1" xfId="0" applyFont="1" applyFill="1" applyBorder="1" applyAlignment="1">
      <alignment horizontal="center" vertical="center" textRotation="90" wrapText="1"/>
    </xf>
    <xf numFmtId="0" fontId="17" fillId="6" borderId="1" xfId="0" applyFont="1" applyFill="1" applyBorder="1" applyAlignment="1">
      <alignment horizontal="center" vertical="center" textRotation="90"/>
    </xf>
    <xf numFmtId="0" fontId="20" fillId="0" borderId="1" xfId="0" applyFont="1" applyBorder="1" applyAlignment="1">
      <alignment horizontal="center" vertical="center"/>
    </xf>
    <xf numFmtId="0" fontId="0" fillId="0" borderId="1" xfId="0" applyBorder="1"/>
    <xf numFmtId="0" fontId="0" fillId="0" borderId="1" xfId="0" applyBorder="1" applyAlignment="1">
      <alignment horizontal="center"/>
    </xf>
    <xf numFmtId="0" fontId="2" fillId="0" borderId="34" xfId="0" applyFont="1" applyBorder="1" applyAlignment="1">
      <alignment horizontal="left" wrapText="1"/>
    </xf>
    <xf numFmtId="0" fontId="0" fillId="0" borderId="34" xfId="0" applyBorder="1" applyAlignment="1">
      <alignment horizontal="left" wrapText="1"/>
    </xf>
    <xf numFmtId="0" fontId="0" fillId="0" borderId="52" xfId="0" applyBorder="1" applyAlignment="1">
      <alignment vertical="center" wrapText="1"/>
    </xf>
    <xf numFmtId="0" fontId="0" fillId="2" borderId="1" xfId="0" applyFill="1" applyBorder="1" applyAlignment="1">
      <alignment horizontal="center" vertical="center" textRotation="90" wrapText="1"/>
    </xf>
    <xf numFmtId="0" fontId="0" fillId="6" borderId="1" xfId="0" applyFill="1" applyBorder="1" applyAlignment="1">
      <alignment horizontal="center" vertical="center" textRotation="90" wrapText="1"/>
    </xf>
    <xf numFmtId="0" fontId="20" fillId="0" borderId="48"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5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5" xfId="0" applyFont="1" applyBorder="1" applyAlignment="1">
      <alignment horizontal="center" vertical="center" wrapText="1"/>
    </xf>
    <xf numFmtId="0" fontId="20" fillId="0" borderId="56"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40" xfId="0" applyFont="1" applyBorder="1" applyAlignment="1">
      <alignment horizontal="center" vertical="center" wrapText="1"/>
    </xf>
    <xf numFmtId="0" fontId="0" fillId="0" borderId="48" xfId="0" applyBorder="1" applyAlignment="1">
      <alignment horizontal="center"/>
    </xf>
    <xf numFmtId="0" fontId="0" fillId="0" borderId="53" xfId="0" applyBorder="1" applyAlignment="1">
      <alignment horizontal="center"/>
    </xf>
    <xf numFmtId="0" fontId="0" fillId="0" borderId="56" xfId="0" applyBorder="1" applyAlignment="1">
      <alignment horizontal="center"/>
    </xf>
    <xf numFmtId="0" fontId="0" fillId="0" borderId="40" xfId="0" applyBorder="1" applyAlignment="1">
      <alignment horizontal="center"/>
    </xf>
    <xf numFmtId="0" fontId="0" fillId="2" borderId="1" xfId="0" applyFill="1" applyBorder="1" applyAlignment="1">
      <alignment horizontal="center"/>
    </xf>
    <xf numFmtId="0" fontId="0" fillId="6" borderId="1" xfId="0" applyFill="1" applyBorder="1" applyAlignment="1">
      <alignment horizontal="center"/>
    </xf>
    <xf numFmtId="0" fontId="0" fillId="0" borderId="0" xfId="0" applyAlignment="1">
      <alignment horizontal="center" wrapText="1"/>
    </xf>
    <xf numFmtId="0" fontId="0" fillId="8" borderId="1" xfId="0" applyFill="1" applyBorder="1" applyAlignment="1">
      <alignment horizontal="center"/>
    </xf>
    <xf numFmtId="0" fontId="0" fillId="3" borderId="1" xfId="0" applyFill="1" applyBorder="1" applyAlignment="1">
      <alignment horizontal="center"/>
    </xf>
    <xf numFmtId="0" fontId="0" fillId="7" borderId="11" xfId="0" applyFill="1" applyBorder="1" applyAlignment="1">
      <alignment horizontal="center"/>
    </xf>
    <xf numFmtId="0" fontId="0" fillId="7" borderId="33" xfId="0" applyFill="1" applyBorder="1" applyAlignment="1">
      <alignment horizontal="center"/>
    </xf>
    <xf numFmtId="0" fontId="0" fillId="7" borderId="14" xfId="0" applyFill="1" applyBorder="1" applyAlignment="1">
      <alignment horizontal="center"/>
    </xf>
    <xf numFmtId="0" fontId="2" fillId="0" borderId="34" xfId="0" applyFont="1" applyBorder="1" applyAlignment="1">
      <alignment horizontal="left" vertical="center" wrapText="1"/>
    </xf>
    <xf numFmtId="0" fontId="0" fillId="0" borderId="34" xfId="0"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ill="1" applyBorder="1" applyAlignment="1">
      <alignment horizontal="left" vertical="center" wrapText="1"/>
    </xf>
  </cellXfs>
  <cellStyles count="41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Normal" xfId="0" builtinId="0"/>
    <cellStyle name="Percent" xfId="23" builtinId="5"/>
  </cellStyles>
  <dxfs count="4">
    <dxf>
      <font>
        <condense val="0"/>
        <extend val="0"/>
        <color rgb="FF9C0006"/>
      </font>
      <fill>
        <patternFill>
          <bgColor rgb="FFFFC7CE"/>
        </patternFill>
      </fill>
    </dxf>
    <dxf>
      <font>
        <b/>
        <i val="0"/>
        <color theme="1" tint="4.9989318521683403E-2"/>
      </font>
      <fill>
        <patternFill patternType="solid">
          <fgColor indexed="64"/>
          <bgColor theme="0" tint="-0.249977111117893"/>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DCE6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baseline="0"/>
              <a:t>Activity as Percentage of all Codes</a:t>
            </a:r>
          </a:p>
          <a:p>
            <a:pPr>
              <a:defRPr/>
            </a:pPr>
            <a:r>
              <a:rPr lang="en-US" baseline="0"/>
              <a:t>(Note:  Each color adds to 100%, within rounding error)</a:t>
            </a:r>
            <a:endParaRPr lang="en-US"/>
          </a:p>
        </c:rich>
      </c:tx>
      <c:overlay val="0"/>
    </c:title>
    <c:autoTitleDeleted val="0"/>
    <c:plotArea>
      <c:layout/>
      <c:barChart>
        <c:barDir val="bar"/>
        <c:grouping val="clustered"/>
        <c:varyColors val="0"/>
        <c:ser>
          <c:idx val="0"/>
          <c:order val="0"/>
          <c:tx>
            <c:v>Student activities</c:v>
          </c:tx>
          <c:spPr>
            <a:solidFill>
              <a:schemeClr val="accent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'Percent of activities graphs'!$B$3:$Z$3</c:f>
              <c:strCache>
                <c:ptCount val="25"/>
                <c:pt idx="0">
                  <c:v>Listening (L)</c:v>
                </c:pt>
                <c:pt idx="1">
                  <c:v>Answering (AnQ)</c:v>
                </c:pt>
                <c:pt idx="2">
                  <c:v>Asking (SQ)</c:v>
                </c:pt>
                <c:pt idx="3">
                  <c:v>Whole Class (WC)</c:v>
                </c:pt>
                <c:pt idx="4">
                  <c:v>Presentation (SP)</c:v>
                </c:pt>
                <c:pt idx="5">
                  <c:v>Thinking (Ind)</c:v>
                </c:pt>
                <c:pt idx="6">
                  <c:v>Clicker Discussion (CG)</c:v>
                </c:pt>
                <c:pt idx="7">
                  <c:v>Working Group (WG)</c:v>
                </c:pt>
                <c:pt idx="8">
                  <c:v>Other Group (OG)</c:v>
                </c:pt>
                <c:pt idx="9">
                  <c:v>Prediction (Prd)</c:v>
                </c:pt>
                <c:pt idx="10">
                  <c:v>Test/Quiz (T/Q)</c:v>
                </c:pt>
                <c:pt idx="11">
                  <c:v>Waiting (W)</c:v>
                </c:pt>
                <c:pt idx="12">
                  <c:v>Other (O)</c:v>
                </c:pt>
                <c:pt idx="13">
                  <c:v>Lecturing (Lec)</c:v>
                </c:pt>
                <c:pt idx="14">
                  <c:v>Writing (RtW)</c:v>
                </c:pt>
                <c:pt idx="15">
                  <c:v>Demo/Video (D/V)</c:v>
                </c:pt>
                <c:pt idx="16">
                  <c:v>Follow-up (Fup)</c:v>
                </c:pt>
                <c:pt idx="17">
                  <c:v>Posing Question (PQ)</c:v>
                </c:pt>
                <c:pt idx="18">
                  <c:v>Clicker Question (CQ)</c:v>
                </c:pt>
                <c:pt idx="19">
                  <c:v>Answering Question (AnQ)</c:v>
                </c:pt>
                <c:pt idx="20">
                  <c:v>Moving (MG)</c:v>
                </c:pt>
                <c:pt idx="21">
                  <c:v>One-on-One (1o1)</c:v>
                </c:pt>
                <c:pt idx="22">
                  <c:v>Administration (Adm)</c:v>
                </c:pt>
                <c:pt idx="23">
                  <c:v>Waiting (W)</c:v>
                </c:pt>
                <c:pt idx="24">
                  <c:v>Other (O)</c:v>
                </c:pt>
              </c:strCache>
            </c:strRef>
          </c:cat>
          <c:val>
            <c:numRef>
              <c:f>'Percent of activities graphs'!$B$8:$N$8</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C23B-4923-8FF9-77DA3EF6D14D}"/>
            </c:ext>
          </c:extLst>
        </c:ser>
        <c:ser>
          <c:idx val="1"/>
          <c:order val="1"/>
          <c:tx>
            <c:v>Instructor activities</c:v>
          </c:tx>
          <c:spPr>
            <a:solidFill>
              <a:schemeClr val="accent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'Percent of activities graphs'!$B$3:$Z$3</c:f>
              <c:strCache>
                <c:ptCount val="25"/>
                <c:pt idx="0">
                  <c:v>Listening (L)</c:v>
                </c:pt>
                <c:pt idx="1">
                  <c:v>Answering (AnQ)</c:v>
                </c:pt>
                <c:pt idx="2">
                  <c:v>Asking (SQ)</c:v>
                </c:pt>
                <c:pt idx="3">
                  <c:v>Whole Class (WC)</c:v>
                </c:pt>
                <c:pt idx="4">
                  <c:v>Presentation (SP)</c:v>
                </c:pt>
                <c:pt idx="5">
                  <c:v>Thinking (Ind)</c:v>
                </c:pt>
                <c:pt idx="6">
                  <c:v>Clicker Discussion (CG)</c:v>
                </c:pt>
                <c:pt idx="7">
                  <c:v>Working Group (WG)</c:v>
                </c:pt>
                <c:pt idx="8">
                  <c:v>Other Group (OG)</c:v>
                </c:pt>
                <c:pt idx="9">
                  <c:v>Prediction (Prd)</c:v>
                </c:pt>
                <c:pt idx="10">
                  <c:v>Test/Quiz (T/Q)</c:v>
                </c:pt>
                <c:pt idx="11">
                  <c:v>Waiting (W)</c:v>
                </c:pt>
                <c:pt idx="12">
                  <c:v>Other (O)</c:v>
                </c:pt>
                <c:pt idx="13">
                  <c:v>Lecturing (Lec)</c:v>
                </c:pt>
                <c:pt idx="14">
                  <c:v>Writing (RtW)</c:v>
                </c:pt>
                <c:pt idx="15">
                  <c:v>Demo/Video (D/V)</c:v>
                </c:pt>
                <c:pt idx="16">
                  <c:v>Follow-up (Fup)</c:v>
                </c:pt>
                <c:pt idx="17">
                  <c:v>Posing Question (PQ)</c:v>
                </c:pt>
                <c:pt idx="18">
                  <c:v>Clicker Question (CQ)</c:v>
                </c:pt>
                <c:pt idx="19">
                  <c:v>Answering Question (AnQ)</c:v>
                </c:pt>
                <c:pt idx="20">
                  <c:v>Moving (MG)</c:v>
                </c:pt>
                <c:pt idx="21">
                  <c:v>One-on-One (1o1)</c:v>
                </c:pt>
                <c:pt idx="22">
                  <c:v>Administration (Adm)</c:v>
                </c:pt>
                <c:pt idx="23">
                  <c:v>Waiting (W)</c:v>
                </c:pt>
                <c:pt idx="24">
                  <c:v>Other (O)</c:v>
                </c:pt>
              </c:strCache>
            </c:strRef>
          </c:cat>
          <c:val>
            <c:numRef>
              <c:f>'Percent of activities graphs'!$B$7:$Z$7</c:f>
              <c:numCache>
                <c:formatCode>General</c:formatCode>
                <c:ptCount val="25"/>
                <c:pt idx="13" formatCode="0%">
                  <c:v>0</c:v>
                </c:pt>
                <c:pt idx="14" formatCode="0%">
                  <c:v>0</c:v>
                </c:pt>
                <c:pt idx="15" formatCode="0%">
                  <c:v>0</c:v>
                </c:pt>
                <c:pt idx="16" formatCode="0%">
                  <c:v>0</c:v>
                </c:pt>
                <c:pt idx="17" formatCode="0%">
                  <c:v>0</c:v>
                </c:pt>
                <c:pt idx="18" formatCode="0%">
                  <c:v>0</c:v>
                </c:pt>
                <c:pt idx="19" formatCode="0%">
                  <c:v>0</c:v>
                </c:pt>
                <c:pt idx="20" formatCode="0%">
                  <c:v>0</c:v>
                </c:pt>
                <c:pt idx="21" formatCode="0%">
                  <c:v>0</c:v>
                </c:pt>
                <c:pt idx="22" formatCode="0%">
                  <c:v>0</c:v>
                </c:pt>
                <c:pt idx="23" formatCode="0%">
                  <c:v>0</c:v>
                </c:pt>
                <c:pt idx="24" formatCode="0%">
                  <c:v>0</c:v>
                </c:pt>
              </c:numCache>
            </c:numRef>
          </c:val>
          <c:extLst>
            <c:ext xmlns:c16="http://schemas.microsoft.com/office/drawing/2014/chart" uri="{C3380CC4-5D6E-409C-BE32-E72D297353CC}">
              <c16:uniqueId val="{00000001-C23B-4923-8FF9-77DA3EF6D14D}"/>
            </c:ext>
          </c:extLst>
        </c:ser>
        <c:dLbls>
          <c:showLegendKey val="0"/>
          <c:showVal val="0"/>
          <c:showCatName val="0"/>
          <c:showSerName val="0"/>
          <c:showPercent val="0"/>
          <c:showBubbleSize val="0"/>
        </c:dLbls>
        <c:gapWidth val="150"/>
        <c:overlap val="100"/>
        <c:axId val="324856720"/>
        <c:axId val="141024024"/>
      </c:barChart>
      <c:catAx>
        <c:axId val="324856720"/>
        <c:scaling>
          <c:orientation val="minMax"/>
        </c:scaling>
        <c:delete val="0"/>
        <c:axPos val="l"/>
        <c:numFmt formatCode="General" sourceLinked="0"/>
        <c:majorTickMark val="none"/>
        <c:minorTickMark val="none"/>
        <c:tickLblPos val="nextTo"/>
        <c:crossAx val="141024024"/>
        <c:crosses val="autoZero"/>
        <c:auto val="1"/>
        <c:lblAlgn val="ctr"/>
        <c:lblOffset val="100"/>
        <c:noMultiLvlLbl val="0"/>
      </c:catAx>
      <c:valAx>
        <c:axId val="141024024"/>
        <c:scaling>
          <c:orientation val="minMax"/>
          <c:min val="0"/>
        </c:scaling>
        <c:delete val="0"/>
        <c:axPos val="b"/>
        <c:majorGridlines>
          <c:spPr>
            <a:ln>
              <a:solidFill>
                <a:schemeClr val="bg1">
                  <a:lumMod val="75000"/>
                </a:schemeClr>
              </a:solidFill>
            </a:ln>
          </c:spPr>
        </c:majorGridlines>
        <c:numFmt formatCode="0%" sourceLinked="1"/>
        <c:majorTickMark val="none"/>
        <c:minorTickMark val="none"/>
        <c:tickLblPos val="nextTo"/>
        <c:crossAx val="324856720"/>
        <c:crosses val="autoZero"/>
        <c:crossBetween val="between"/>
      </c:valAx>
      <c:spPr>
        <a:gradFill>
          <a:gsLst>
            <a:gs pos="51000">
              <a:srgbClr val="C0504D">
                <a:lumMod val="20000"/>
                <a:lumOff val="80000"/>
                <a:alpha val="25000"/>
              </a:srgbClr>
            </a:gs>
            <a:gs pos="53000">
              <a:srgbClr val="4F81BD">
                <a:lumMod val="20000"/>
                <a:lumOff val="80000"/>
                <a:alpha val="25000"/>
              </a:srgbClr>
            </a:gs>
            <a:gs pos="52000">
              <a:sysClr val="windowText" lastClr="000000">
                <a:lumMod val="50000"/>
                <a:lumOff val="50000"/>
              </a:sysClr>
            </a:gs>
          </a:gsLst>
          <a:lin ang="16200000" scaled="0"/>
        </a:gradFill>
        <a:ln>
          <a:solidFill>
            <a:schemeClr val="tx1">
              <a:lumMod val="50000"/>
              <a:lumOff val="50000"/>
            </a:schemeClr>
          </a:solidFill>
        </a:ln>
      </c:spPr>
    </c:plotArea>
    <c:legend>
      <c:legendPos val="r"/>
      <c:layout>
        <c:manualLayout>
          <c:xMode val="edge"/>
          <c:yMode val="edge"/>
          <c:x val="0.85922896914671376"/>
          <c:y val="0.48594820711396508"/>
          <c:w val="0.1216383777920616"/>
          <c:h val="5.2893348112107559E-2"/>
        </c:manualLayout>
      </c:layout>
      <c:overlay val="0"/>
    </c:legend>
    <c:plotVisOnly val="1"/>
    <c:dispBlanksAs val="gap"/>
    <c:showDLblsOverMax val="0"/>
  </c:chart>
  <c:printSettings>
    <c:headerFooter/>
    <c:pageMargins b="1" l="0.75000000000000167" r="0.75000000000000167"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Activity as Percentage of</a:t>
            </a:r>
            <a:r>
              <a:rPr lang="en-US" baseline="0"/>
              <a:t> all Codes</a:t>
            </a:r>
          </a:p>
          <a:p>
            <a:pPr>
              <a:defRPr/>
            </a:pPr>
            <a:r>
              <a:rPr lang="en-US" baseline="0"/>
              <a:t>(Note: Each color adds to 100%, within rounding error)</a:t>
            </a:r>
          </a:p>
        </c:rich>
      </c:tx>
      <c:overlay val="0"/>
    </c:title>
    <c:autoTitleDeleted val="0"/>
    <c:plotArea>
      <c:layout>
        <c:manualLayout>
          <c:layoutTarget val="inner"/>
          <c:xMode val="edge"/>
          <c:yMode val="edge"/>
          <c:x val="0.12018516127448847"/>
          <c:y val="0.14160537056542277"/>
          <c:w val="0.69760477657469577"/>
          <c:h val="0.61027710132717605"/>
        </c:manualLayout>
      </c:layout>
      <c:barChart>
        <c:barDir val="bar"/>
        <c:grouping val="clustered"/>
        <c:varyColors val="0"/>
        <c:ser>
          <c:idx val="0"/>
          <c:order val="0"/>
          <c:tx>
            <c:v>Student activities</c:v>
          </c:tx>
          <c:spPr>
            <a:solidFill>
              <a:schemeClr val="accent2"/>
            </a:solidFill>
            <a:scene3d>
              <a:camera prst="orthographicFront"/>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'Percent of activities graphs'!$B$10:$I$10</c:f>
              <c:strCache>
                <c:ptCount val="8"/>
                <c:pt idx="0">
                  <c:v>Receiving</c:v>
                </c:pt>
                <c:pt idx="1">
                  <c:v>(Students) Talking to Class</c:v>
                </c:pt>
                <c:pt idx="2">
                  <c:v>Working</c:v>
                </c:pt>
                <c:pt idx="3">
                  <c:v>Other (Student)</c:v>
                </c:pt>
                <c:pt idx="4">
                  <c:v>Presenting</c:v>
                </c:pt>
                <c:pt idx="5">
                  <c:v>Guiding</c:v>
                </c:pt>
                <c:pt idx="6">
                  <c:v>Admin</c:v>
                </c:pt>
                <c:pt idx="7">
                  <c:v>Other (Inst)</c:v>
                </c:pt>
              </c:strCache>
            </c:strRef>
          </c:cat>
          <c:val>
            <c:numRef>
              <c:f>'Percent of activities graphs'!$B$12:$I$12</c:f>
              <c:numCache>
                <c:formatCode>0%</c:formatCode>
                <c:ptCount val="8"/>
                <c:pt idx="0">
                  <c:v>0</c:v>
                </c:pt>
                <c:pt idx="1">
                  <c:v>0</c:v>
                </c:pt>
                <c:pt idx="2">
                  <c:v>0</c:v>
                </c:pt>
                <c:pt idx="3">
                  <c:v>0</c:v>
                </c:pt>
              </c:numCache>
            </c:numRef>
          </c:val>
          <c:extLst>
            <c:ext xmlns:c16="http://schemas.microsoft.com/office/drawing/2014/chart" uri="{C3380CC4-5D6E-409C-BE32-E72D297353CC}">
              <c16:uniqueId val="{00000000-3924-41D7-A4DD-102CE1182A2D}"/>
            </c:ext>
          </c:extLst>
        </c:ser>
        <c:ser>
          <c:idx val="1"/>
          <c:order val="1"/>
          <c:tx>
            <c:v>Instructor activities</c:v>
          </c:tx>
          <c:spPr>
            <a:solidFill>
              <a:schemeClr val="accent1"/>
            </a:solidFill>
            <a:scene3d>
              <a:camera prst="orthographicFront"/>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'Percent of activities graphs'!$B$10:$I$10</c:f>
              <c:strCache>
                <c:ptCount val="8"/>
                <c:pt idx="0">
                  <c:v>Receiving</c:v>
                </c:pt>
                <c:pt idx="1">
                  <c:v>(Students) Talking to Class</c:v>
                </c:pt>
                <c:pt idx="2">
                  <c:v>Working</c:v>
                </c:pt>
                <c:pt idx="3">
                  <c:v>Other (Student)</c:v>
                </c:pt>
                <c:pt idx="4">
                  <c:v>Presenting</c:v>
                </c:pt>
                <c:pt idx="5">
                  <c:v>Guiding</c:v>
                </c:pt>
                <c:pt idx="6">
                  <c:v>Admin</c:v>
                </c:pt>
                <c:pt idx="7">
                  <c:v>Other (Inst)</c:v>
                </c:pt>
              </c:strCache>
            </c:strRef>
          </c:cat>
          <c:val>
            <c:numRef>
              <c:f>'Percent of activities graphs'!$B$11:$I$11</c:f>
              <c:numCache>
                <c:formatCode>General</c:formatCode>
                <c:ptCount val="8"/>
                <c:pt idx="4" formatCode="0%">
                  <c:v>0</c:v>
                </c:pt>
                <c:pt idx="5" formatCode="0%">
                  <c:v>0</c:v>
                </c:pt>
                <c:pt idx="6" formatCode="0%">
                  <c:v>0</c:v>
                </c:pt>
                <c:pt idx="7" formatCode="0%">
                  <c:v>0</c:v>
                </c:pt>
              </c:numCache>
            </c:numRef>
          </c:val>
          <c:extLst>
            <c:ext xmlns:c16="http://schemas.microsoft.com/office/drawing/2014/chart" uri="{C3380CC4-5D6E-409C-BE32-E72D297353CC}">
              <c16:uniqueId val="{00000001-3924-41D7-A4DD-102CE1182A2D}"/>
            </c:ext>
          </c:extLst>
        </c:ser>
        <c:dLbls>
          <c:showLegendKey val="0"/>
          <c:showVal val="0"/>
          <c:showCatName val="0"/>
          <c:showSerName val="0"/>
          <c:showPercent val="0"/>
          <c:showBubbleSize val="0"/>
        </c:dLbls>
        <c:gapWidth val="150"/>
        <c:overlap val="100"/>
        <c:axId val="141023240"/>
        <c:axId val="141026768"/>
      </c:barChart>
      <c:catAx>
        <c:axId val="141023240"/>
        <c:scaling>
          <c:orientation val="minMax"/>
        </c:scaling>
        <c:delete val="0"/>
        <c:axPos val="l"/>
        <c:numFmt formatCode="General" sourceLinked="1"/>
        <c:majorTickMark val="none"/>
        <c:minorTickMark val="none"/>
        <c:tickLblPos val="nextTo"/>
        <c:crossAx val="141026768"/>
        <c:crosses val="autoZero"/>
        <c:auto val="1"/>
        <c:lblAlgn val="ctr"/>
        <c:lblOffset val="100"/>
        <c:noMultiLvlLbl val="0"/>
      </c:catAx>
      <c:valAx>
        <c:axId val="141026768"/>
        <c:scaling>
          <c:orientation val="minMax"/>
        </c:scaling>
        <c:delete val="0"/>
        <c:axPos val="b"/>
        <c:majorGridlines/>
        <c:numFmt formatCode="0%" sourceLinked="1"/>
        <c:majorTickMark val="none"/>
        <c:minorTickMark val="none"/>
        <c:tickLblPos val="nextTo"/>
        <c:crossAx val="141023240"/>
        <c:crosses val="autoZero"/>
        <c:crossBetween val="between"/>
      </c:valAx>
      <c:spPr>
        <a:gradFill>
          <a:gsLst>
            <a:gs pos="51000">
              <a:srgbClr val="C0504D">
                <a:lumMod val="20000"/>
                <a:lumOff val="80000"/>
                <a:alpha val="25000"/>
              </a:srgbClr>
            </a:gs>
            <a:gs pos="53000">
              <a:srgbClr val="4F81BD">
                <a:lumMod val="20000"/>
                <a:lumOff val="80000"/>
                <a:alpha val="25000"/>
              </a:srgbClr>
            </a:gs>
            <a:gs pos="52000">
              <a:sysClr val="windowText" lastClr="000000">
                <a:lumMod val="50000"/>
                <a:lumOff val="50000"/>
              </a:sysClr>
            </a:gs>
          </a:gsLst>
          <a:lin ang="16200000" scaled="0"/>
        </a:gradFill>
        <a:ln>
          <a:solidFill>
            <a:sysClr val="windowText" lastClr="000000">
              <a:lumMod val="50000"/>
              <a:lumOff val="50000"/>
            </a:sysClr>
          </a:solidFill>
        </a:ln>
      </c:spPr>
    </c:plotArea>
    <c:legend>
      <c:legendPos val="r"/>
      <c:layout>
        <c:manualLayout>
          <c:xMode val="edge"/>
          <c:yMode val="edge"/>
          <c:x val="0.8413441479241387"/>
          <c:y val="0.40122407966926937"/>
          <c:w val="0.14359804134637727"/>
          <c:h val="8.0082491036823716E-2"/>
        </c:manualLayout>
      </c:layou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Activity as Percentage of</a:t>
            </a:r>
            <a:r>
              <a:rPr lang="en-US" baseline="0"/>
              <a:t>  Time Intervals</a:t>
            </a:r>
          </a:p>
          <a:p>
            <a:pPr>
              <a:defRPr/>
            </a:pPr>
            <a:r>
              <a:rPr lang="en-US" baseline="0"/>
              <a:t>(Note: Maximum value of each bar is 100%)</a:t>
            </a:r>
          </a:p>
        </c:rich>
      </c:tx>
      <c:overlay val="0"/>
    </c:title>
    <c:autoTitleDeleted val="0"/>
    <c:plotArea>
      <c:layout>
        <c:manualLayout>
          <c:layoutTarget val="inner"/>
          <c:xMode val="edge"/>
          <c:yMode val="edge"/>
          <c:x val="0.1201851612744885"/>
          <c:y val="0.14160537056542288"/>
          <c:w val="0.69760477657469622"/>
          <c:h val="0.61027710132717605"/>
        </c:manualLayout>
      </c:layout>
      <c:barChart>
        <c:barDir val="bar"/>
        <c:grouping val="clustered"/>
        <c:varyColors val="0"/>
        <c:ser>
          <c:idx val="0"/>
          <c:order val="0"/>
          <c:tx>
            <c:v>Student activities</c:v>
          </c:tx>
          <c:spPr>
            <a:solidFill>
              <a:schemeClr val="accent6"/>
            </a:solidFill>
            <a:scene3d>
              <a:camera prst="orthographicFront"/>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'Percent of activities graphs'!$B$10:$I$10</c:f>
              <c:strCache>
                <c:ptCount val="8"/>
                <c:pt idx="0">
                  <c:v>Receiving</c:v>
                </c:pt>
                <c:pt idx="1">
                  <c:v>(Students) Talking to Class</c:v>
                </c:pt>
                <c:pt idx="2">
                  <c:v>Working</c:v>
                </c:pt>
                <c:pt idx="3">
                  <c:v>Other (Student)</c:v>
                </c:pt>
                <c:pt idx="4">
                  <c:v>Presenting</c:v>
                </c:pt>
                <c:pt idx="5">
                  <c:v>Guiding</c:v>
                </c:pt>
                <c:pt idx="6">
                  <c:v>Admin</c:v>
                </c:pt>
                <c:pt idx="7">
                  <c:v>Other (Inst)</c:v>
                </c:pt>
              </c:strCache>
            </c:strRef>
          </c:cat>
          <c:val>
            <c:numRef>
              <c:f>'Percent of time intervals graph'!$Q$85:$X$85</c:f>
              <c:numCache>
                <c:formatCode>0%</c:formatCode>
                <c:ptCount val="8"/>
                <c:pt idx="0">
                  <c:v>0</c:v>
                </c:pt>
                <c:pt idx="1">
                  <c:v>0</c:v>
                </c:pt>
                <c:pt idx="2">
                  <c:v>0</c:v>
                </c:pt>
                <c:pt idx="3">
                  <c:v>0</c:v>
                </c:pt>
              </c:numCache>
            </c:numRef>
          </c:val>
          <c:extLst>
            <c:ext xmlns:c16="http://schemas.microsoft.com/office/drawing/2014/chart" uri="{C3380CC4-5D6E-409C-BE32-E72D297353CC}">
              <c16:uniqueId val="{00000000-314D-460C-AAE3-FA8868E0D590}"/>
            </c:ext>
          </c:extLst>
        </c:ser>
        <c:ser>
          <c:idx val="1"/>
          <c:order val="1"/>
          <c:tx>
            <c:v>Instructor activities</c:v>
          </c:tx>
          <c:spPr>
            <a:solidFill>
              <a:schemeClr val="accent3"/>
            </a:solidFill>
            <a:scene3d>
              <a:camera prst="orthographicFront"/>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'Percent of activities graphs'!$B$10:$I$10</c:f>
              <c:strCache>
                <c:ptCount val="8"/>
                <c:pt idx="0">
                  <c:v>Receiving</c:v>
                </c:pt>
                <c:pt idx="1">
                  <c:v>(Students) Talking to Class</c:v>
                </c:pt>
                <c:pt idx="2">
                  <c:v>Working</c:v>
                </c:pt>
                <c:pt idx="3">
                  <c:v>Other (Student)</c:v>
                </c:pt>
                <c:pt idx="4">
                  <c:v>Presenting</c:v>
                </c:pt>
                <c:pt idx="5">
                  <c:v>Guiding</c:v>
                </c:pt>
                <c:pt idx="6">
                  <c:v>Admin</c:v>
                </c:pt>
                <c:pt idx="7">
                  <c:v>Other (Inst)</c:v>
                </c:pt>
              </c:strCache>
            </c:strRef>
          </c:cat>
          <c:val>
            <c:numRef>
              <c:f>'Percent of time intervals graph'!$Q$84:$X$84</c:f>
              <c:numCache>
                <c:formatCode>General</c:formatCode>
                <c:ptCount val="8"/>
                <c:pt idx="4" formatCode="0%">
                  <c:v>0</c:v>
                </c:pt>
                <c:pt idx="5" formatCode="0%">
                  <c:v>0</c:v>
                </c:pt>
                <c:pt idx="6" formatCode="0%">
                  <c:v>0</c:v>
                </c:pt>
                <c:pt idx="7" formatCode="0%">
                  <c:v>0</c:v>
                </c:pt>
              </c:numCache>
            </c:numRef>
          </c:val>
          <c:extLst>
            <c:ext xmlns:c16="http://schemas.microsoft.com/office/drawing/2014/chart" uri="{C3380CC4-5D6E-409C-BE32-E72D297353CC}">
              <c16:uniqueId val="{00000001-314D-460C-AAE3-FA8868E0D590}"/>
            </c:ext>
          </c:extLst>
        </c:ser>
        <c:dLbls>
          <c:showLegendKey val="0"/>
          <c:showVal val="0"/>
          <c:showCatName val="0"/>
          <c:showSerName val="0"/>
          <c:showPercent val="0"/>
          <c:showBubbleSize val="0"/>
        </c:dLbls>
        <c:gapWidth val="150"/>
        <c:overlap val="100"/>
        <c:axId val="323188624"/>
        <c:axId val="323187056"/>
      </c:barChart>
      <c:catAx>
        <c:axId val="323188624"/>
        <c:scaling>
          <c:orientation val="minMax"/>
        </c:scaling>
        <c:delete val="0"/>
        <c:axPos val="l"/>
        <c:numFmt formatCode="General" sourceLinked="1"/>
        <c:majorTickMark val="none"/>
        <c:minorTickMark val="none"/>
        <c:tickLblPos val="nextTo"/>
        <c:crossAx val="323187056"/>
        <c:crosses val="autoZero"/>
        <c:auto val="1"/>
        <c:lblAlgn val="ctr"/>
        <c:lblOffset val="100"/>
        <c:noMultiLvlLbl val="0"/>
      </c:catAx>
      <c:valAx>
        <c:axId val="323187056"/>
        <c:scaling>
          <c:orientation val="minMax"/>
        </c:scaling>
        <c:delete val="0"/>
        <c:axPos val="b"/>
        <c:majorGridlines/>
        <c:numFmt formatCode="0%" sourceLinked="1"/>
        <c:majorTickMark val="none"/>
        <c:minorTickMark val="none"/>
        <c:tickLblPos val="nextTo"/>
        <c:crossAx val="323188624"/>
        <c:crosses val="autoZero"/>
        <c:crossBetween val="between"/>
      </c:valAx>
      <c:spPr>
        <a:gradFill>
          <a:gsLst>
            <a:gs pos="51000">
              <a:srgbClr val="F79646">
                <a:alpha val="15000"/>
              </a:srgbClr>
            </a:gs>
            <a:gs pos="53000">
              <a:srgbClr val="9BBB59">
                <a:alpha val="15000"/>
              </a:srgbClr>
            </a:gs>
            <a:gs pos="52000">
              <a:sysClr val="windowText" lastClr="000000">
                <a:lumMod val="50000"/>
                <a:lumOff val="50000"/>
              </a:sysClr>
            </a:gs>
          </a:gsLst>
          <a:lin ang="16200000" scaled="0"/>
        </a:gradFill>
        <a:ln>
          <a:solidFill>
            <a:sysClr val="windowText" lastClr="000000">
              <a:lumMod val="50000"/>
              <a:lumOff val="50000"/>
            </a:sysClr>
          </a:solidFill>
        </a:ln>
      </c:spPr>
    </c:plotArea>
    <c:legend>
      <c:legendPos val="r"/>
      <c:layout>
        <c:manualLayout>
          <c:xMode val="edge"/>
          <c:yMode val="edge"/>
          <c:x val="0.8413441479241387"/>
          <c:y val="0.40122407966926954"/>
          <c:w val="0.1435594372927223"/>
          <c:h val="8.0082491036823716E-2"/>
        </c:manualLayout>
      </c:layou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sz="1800" b="1" i="0" baseline="0"/>
              <a:t>Activity as Percentage of  Time Intervals</a:t>
            </a:r>
            <a:endParaRPr lang="en-US"/>
          </a:p>
          <a:p>
            <a:pPr>
              <a:defRPr/>
            </a:pPr>
            <a:r>
              <a:rPr lang="en-US" sz="1800" b="1" i="0" baseline="0"/>
              <a:t>(Note: Maximum value of each bar is 100%)</a:t>
            </a:r>
            <a:endParaRPr lang="en-US"/>
          </a:p>
        </c:rich>
      </c:tx>
      <c:overlay val="0"/>
    </c:title>
    <c:autoTitleDeleted val="0"/>
    <c:plotArea>
      <c:layout/>
      <c:barChart>
        <c:barDir val="bar"/>
        <c:grouping val="clustered"/>
        <c:varyColors val="0"/>
        <c:ser>
          <c:idx val="0"/>
          <c:order val="0"/>
          <c:tx>
            <c:v>Student activities</c:v>
          </c:tx>
          <c:spPr>
            <a:solidFill>
              <a:schemeClr val="accent6"/>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'Percent of activities graphs'!$B$3:$Z$3</c:f>
              <c:strCache>
                <c:ptCount val="25"/>
                <c:pt idx="0">
                  <c:v>Listening (L)</c:v>
                </c:pt>
                <c:pt idx="1">
                  <c:v>Answering (AnQ)</c:v>
                </c:pt>
                <c:pt idx="2">
                  <c:v>Asking (SQ)</c:v>
                </c:pt>
                <c:pt idx="3">
                  <c:v>Whole Class (WC)</c:v>
                </c:pt>
                <c:pt idx="4">
                  <c:v>Presentation (SP)</c:v>
                </c:pt>
                <c:pt idx="5">
                  <c:v>Thinking (Ind)</c:v>
                </c:pt>
                <c:pt idx="6">
                  <c:v>Clicker Discussion (CG)</c:v>
                </c:pt>
                <c:pt idx="7">
                  <c:v>Working Group (WG)</c:v>
                </c:pt>
                <c:pt idx="8">
                  <c:v>Other Group (OG)</c:v>
                </c:pt>
                <c:pt idx="9">
                  <c:v>Prediction (Prd)</c:v>
                </c:pt>
                <c:pt idx="10">
                  <c:v>Test/Quiz (T/Q)</c:v>
                </c:pt>
                <c:pt idx="11">
                  <c:v>Waiting (W)</c:v>
                </c:pt>
                <c:pt idx="12">
                  <c:v>Other (O)</c:v>
                </c:pt>
                <c:pt idx="13">
                  <c:v>Lecturing (Lec)</c:v>
                </c:pt>
                <c:pt idx="14">
                  <c:v>Writing (RtW)</c:v>
                </c:pt>
                <c:pt idx="15">
                  <c:v>Demo/Video (D/V)</c:v>
                </c:pt>
                <c:pt idx="16">
                  <c:v>Follow-up (Fup)</c:v>
                </c:pt>
                <c:pt idx="17">
                  <c:v>Posing Question (PQ)</c:v>
                </c:pt>
                <c:pt idx="18">
                  <c:v>Clicker Question (CQ)</c:v>
                </c:pt>
                <c:pt idx="19">
                  <c:v>Answering Question (AnQ)</c:v>
                </c:pt>
                <c:pt idx="20">
                  <c:v>Moving (MG)</c:v>
                </c:pt>
                <c:pt idx="21">
                  <c:v>One-on-One (1o1)</c:v>
                </c:pt>
                <c:pt idx="22">
                  <c:v>Administration (Adm)</c:v>
                </c:pt>
                <c:pt idx="23">
                  <c:v>Waiting (W)</c:v>
                </c:pt>
                <c:pt idx="24">
                  <c:v>Other (O)</c:v>
                </c:pt>
              </c:strCache>
            </c:strRef>
          </c:cat>
          <c:val>
            <c:numRef>
              <c:f>'Percent of time intervals graph'!$B$7:$Z$7</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FF0F-4311-9FE2-3B09901AF4DB}"/>
            </c:ext>
          </c:extLst>
        </c:ser>
        <c:ser>
          <c:idx val="1"/>
          <c:order val="1"/>
          <c:tx>
            <c:v>Instructor activities</c:v>
          </c:tx>
          <c:spPr>
            <a:solidFill>
              <a:schemeClr val="accent3"/>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'Percent of activities graphs'!$B$3:$Z$3</c:f>
              <c:strCache>
                <c:ptCount val="25"/>
                <c:pt idx="0">
                  <c:v>Listening (L)</c:v>
                </c:pt>
                <c:pt idx="1">
                  <c:v>Answering (AnQ)</c:v>
                </c:pt>
                <c:pt idx="2">
                  <c:v>Asking (SQ)</c:v>
                </c:pt>
                <c:pt idx="3">
                  <c:v>Whole Class (WC)</c:v>
                </c:pt>
                <c:pt idx="4">
                  <c:v>Presentation (SP)</c:v>
                </c:pt>
                <c:pt idx="5">
                  <c:v>Thinking (Ind)</c:v>
                </c:pt>
                <c:pt idx="6">
                  <c:v>Clicker Discussion (CG)</c:v>
                </c:pt>
                <c:pt idx="7">
                  <c:v>Working Group (WG)</c:v>
                </c:pt>
                <c:pt idx="8">
                  <c:v>Other Group (OG)</c:v>
                </c:pt>
                <c:pt idx="9">
                  <c:v>Prediction (Prd)</c:v>
                </c:pt>
                <c:pt idx="10">
                  <c:v>Test/Quiz (T/Q)</c:v>
                </c:pt>
                <c:pt idx="11">
                  <c:v>Waiting (W)</c:v>
                </c:pt>
                <c:pt idx="12">
                  <c:v>Other (O)</c:v>
                </c:pt>
                <c:pt idx="13">
                  <c:v>Lecturing (Lec)</c:v>
                </c:pt>
                <c:pt idx="14">
                  <c:v>Writing (RtW)</c:v>
                </c:pt>
                <c:pt idx="15">
                  <c:v>Demo/Video (D/V)</c:v>
                </c:pt>
                <c:pt idx="16">
                  <c:v>Follow-up (Fup)</c:v>
                </c:pt>
                <c:pt idx="17">
                  <c:v>Posing Question (PQ)</c:v>
                </c:pt>
                <c:pt idx="18">
                  <c:v>Clicker Question (CQ)</c:v>
                </c:pt>
                <c:pt idx="19">
                  <c:v>Answering Question (AnQ)</c:v>
                </c:pt>
                <c:pt idx="20">
                  <c:v>Moving (MG)</c:v>
                </c:pt>
                <c:pt idx="21">
                  <c:v>One-on-One (1o1)</c:v>
                </c:pt>
                <c:pt idx="22">
                  <c:v>Administration (Adm)</c:v>
                </c:pt>
                <c:pt idx="23">
                  <c:v>Waiting (W)</c:v>
                </c:pt>
                <c:pt idx="24">
                  <c:v>Other (O)</c:v>
                </c:pt>
              </c:strCache>
            </c:strRef>
          </c:cat>
          <c:val>
            <c:numRef>
              <c:f>'Percent of time intervals graph'!$B$6:$Z$6</c:f>
              <c:numCache>
                <c:formatCode>General</c:formatCode>
                <c:ptCount val="25"/>
                <c:pt idx="13" formatCode="0%">
                  <c:v>0</c:v>
                </c:pt>
                <c:pt idx="14" formatCode="0%">
                  <c:v>0</c:v>
                </c:pt>
                <c:pt idx="15" formatCode="0%">
                  <c:v>0</c:v>
                </c:pt>
                <c:pt idx="16" formatCode="0%">
                  <c:v>0</c:v>
                </c:pt>
                <c:pt idx="17" formatCode="0%">
                  <c:v>0</c:v>
                </c:pt>
                <c:pt idx="18" formatCode="0%">
                  <c:v>0</c:v>
                </c:pt>
                <c:pt idx="19" formatCode="0%">
                  <c:v>0</c:v>
                </c:pt>
                <c:pt idx="20" formatCode="0%">
                  <c:v>0</c:v>
                </c:pt>
                <c:pt idx="21" formatCode="0%">
                  <c:v>0</c:v>
                </c:pt>
                <c:pt idx="22" formatCode="0%">
                  <c:v>0</c:v>
                </c:pt>
                <c:pt idx="23" formatCode="0%">
                  <c:v>0</c:v>
                </c:pt>
                <c:pt idx="24" formatCode="0%">
                  <c:v>0</c:v>
                </c:pt>
              </c:numCache>
            </c:numRef>
          </c:val>
          <c:extLst>
            <c:ext xmlns:c16="http://schemas.microsoft.com/office/drawing/2014/chart" uri="{C3380CC4-5D6E-409C-BE32-E72D297353CC}">
              <c16:uniqueId val="{00000001-FF0F-4311-9FE2-3B09901AF4DB}"/>
            </c:ext>
          </c:extLst>
        </c:ser>
        <c:dLbls>
          <c:showLegendKey val="0"/>
          <c:showVal val="0"/>
          <c:showCatName val="0"/>
          <c:showSerName val="0"/>
          <c:showPercent val="0"/>
          <c:showBubbleSize val="0"/>
        </c:dLbls>
        <c:gapWidth val="150"/>
        <c:overlap val="100"/>
        <c:axId val="323191368"/>
        <c:axId val="323186664"/>
      </c:barChart>
      <c:catAx>
        <c:axId val="323191368"/>
        <c:scaling>
          <c:orientation val="minMax"/>
        </c:scaling>
        <c:delete val="0"/>
        <c:axPos val="l"/>
        <c:numFmt formatCode="General" sourceLinked="0"/>
        <c:majorTickMark val="none"/>
        <c:minorTickMark val="none"/>
        <c:tickLblPos val="nextTo"/>
        <c:crossAx val="323186664"/>
        <c:crosses val="autoZero"/>
        <c:auto val="1"/>
        <c:lblAlgn val="ctr"/>
        <c:lblOffset val="100"/>
        <c:noMultiLvlLbl val="0"/>
      </c:catAx>
      <c:valAx>
        <c:axId val="323186664"/>
        <c:scaling>
          <c:orientation val="minMax"/>
          <c:min val="0"/>
        </c:scaling>
        <c:delete val="0"/>
        <c:axPos val="b"/>
        <c:majorGridlines>
          <c:spPr>
            <a:ln>
              <a:solidFill>
                <a:schemeClr val="bg1">
                  <a:lumMod val="75000"/>
                </a:schemeClr>
              </a:solidFill>
            </a:ln>
          </c:spPr>
        </c:majorGridlines>
        <c:numFmt formatCode="0%" sourceLinked="1"/>
        <c:majorTickMark val="none"/>
        <c:minorTickMark val="none"/>
        <c:tickLblPos val="nextTo"/>
        <c:crossAx val="323191368"/>
        <c:crosses val="autoZero"/>
        <c:crossBetween val="between"/>
      </c:valAx>
      <c:spPr>
        <a:gradFill>
          <a:gsLst>
            <a:gs pos="51000">
              <a:srgbClr val="F79646">
                <a:alpha val="15000"/>
              </a:srgbClr>
            </a:gs>
            <a:gs pos="53000">
              <a:srgbClr val="9BBB59">
                <a:alpha val="15000"/>
              </a:srgbClr>
            </a:gs>
            <a:gs pos="52000">
              <a:sysClr val="windowText" lastClr="000000">
                <a:lumMod val="50000"/>
                <a:lumOff val="50000"/>
              </a:sysClr>
            </a:gs>
          </a:gsLst>
          <a:lin ang="16200000" scaled="0"/>
        </a:gradFill>
        <a:ln>
          <a:solidFill>
            <a:schemeClr val="tx1">
              <a:lumMod val="50000"/>
              <a:lumOff val="50000"/>
            </a:schemeClr>
          </a:solidFill>
        </a:ln>
      </c:spPr>
    </c:plotArea>
    <c:legend>
      <c:legendPos val="r"/>
      <c:layout>
        <c:manualLayout>
          <c:xMode val="edge"/>
          <c:yMode val="edge"/>
          <c:x val="0.85922896914671376"/>
          <c:y val="0.48594820711396525"/>
          <c:w val="0.12163837779206157"/>
          <c:h val="5.2893348112107559E-2"/>
        </c:manualLayout>
      </c:layout>
      <c:overlay val="0"/>
    </c:legend>
    <c:plotVisOnly val="1"/>
    <c:dispBlanksAs val="gap"/>
    <c:showDLblsOverMax val="0"/>
  </c:chart>
  <c:printSettings>
    <c:headerFooter/>
    <c:pageMargins b="1" l="0.75000000000000189" r="0.75000000000000189"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194733</xdr:colOff>
      <xdr:row>46</xdr:row>
      <xdr:rowOff>125941</xdr:rowOff>
    </xdr:from>
    <xdr:to>
      <xdr:col>9</xdr:col>
      <xdr:colOff>711200</xdr:colOff>
      <xdr:row>92</xdr:row>
      <xdr:rowOff>50799</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199570</xdr:colOff>
      <xdr:row>16</xdr:row>
      <xdr:rowOff>11339</xdr:rowOff>
    </xdr:from>
    <xdr:to>
      <xdr:col>9</xdr:col>
      <xdr:colOff>714374</xdr:colOff>
      <xdr:row>46</xdr:row>
      <xdr:rowOff>31750</xdr:rowOff>
    </xdr:to>
    <xdr:graphicFrame macro="">
      <xdr:nvGraphicFramePr>
        <xdr:cNvPr id="6" name="Chart 5">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0.58374</cdr:x>
      <cdr:y>0.82212</cdr:y>
    </cdr:from>
    <cdr:to>
      <cdr:x>0.69212</cdr:x>
      <cdr:y>0.99815</cdr:y>
    </cdr:to>
    <cdr:sp macro="" textlink="">
      <cdr:nvSpPr>
        <cdr:cNvPr id="2" name="TextBox 1"/>
        <cdr:cNvSpPr txBox="1"/>
      </cdr:nvSpPr>
      <cdr:spPr>
        <a:xfrm xmlns:a="http://schemas.openxmlformats.org/drawingml/2006/main">
          <a:off x="4921574" y="4715177"/>
          <a:ext cx="913826" cy="1009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u="sng"/>
            <a:t>Student activities</a:t>
          </a:r>
        </a:p>
        <a:p xmlns:a="http://schemas.openxmlformats.org/drawingml/2006/main">
          <a:r>
            <a:rPr lang="en-US" sz="1100"/>
            <a:t>Receiving = L</a:t>
          </a:r>
        </a:p>
        <a:p xmlns:a="http://schemas.openxmlformats.org/drawingml/2006/main">
          <a:r>
            <a:rPr lang="en-US" sz="1100"/>
            <a:t>(Students)</a:t>
          </a:r>
          <a:r>
            <a:rPr lang="en-US" sz="1100" baseline="0"/>
            <a:t> </a:t>
          </a:r>
          <a:r>
            <a:rPr lang="en-US" sz="1100"/>
            <a:t>Talking to Class = AnQ, SQ, WC, SP</a:t>
          </a:r>
        </a:p>
        <a:p xmlns:a="http://schemas.openxmlformats.org/drawingml/2006/main">
          <a:r>
            <a:rPr lang="en-US" sz="1100"/>
            <a:t>Working  = Ind, CG, WG, OG</a:t>
          </a:r>
        </a:p>
        <a:p xmlns:a="http://schemas.openxmlformats.org/drawingml/2006/main">
          <a:r>
            <a:rPr lang="en-US" sz="1100"/>
            <a:t>Other</a:t>
          </a:r>
          <a:r>
            <a:rPr lang="en-US" sz="1100" baseline="0"/>
            <a:t> (Student) =  O, W</a:t>
          </a:r>
          <a:endParaRPr lang="en-US" sz="1100"/>
        </a:p>
        <a:p xmlns:a="http://schemas.openxmlformats.org/drawingml/2006/main">
          <a:endParaRPr lang="en-US" sz="1100"/>
        </a:p>
      </cdr:txBody>
    </cdr:sp>
  </cdr:relSizeAnchor>
  <cdr:relSizeAnchor xmlns:cdr="http://schemas.openxmlformats.org/drawingml/2006/chartDrawing">
    <cdr:from>
      <cdr:x>0.23141</cdr:x>
      <cdr:y>0.82027</cdr:y>
    </cdr:from>
    <cdr:to>
      <cdr:x>0.3398</cdr:x>
      <cdr:y>0.98708</cdr:y>
    </cdr:to>
    <cdr:sp macro="" textlink="">
      <cdr:nvSpPr>
        <cdr:cNvPr id="3" name="TextBox 2"/>
        <cdr:cNvSpPr txBox="1"/>
      </cdr:nvSpPr>
      <cdr:spPr>
        <a:xfrm xmlns:a="http://schemas.openxmlformats.org/drawingml/2006/main">
          <a:off x="1951087" y="4704594"/>
          <a:ext cx="913826" cy="9567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u="sng"/>
            <a:t>Instructor activities</a:t>
          </a:r>
        </a:p>
        <a:p xmlns:a="http://schemas.openxmlformats.org/drawingml/2006/main">
          <a:r>
            <a:rPr lang="en-US" sz="1100"/>
            <a:t>Presenting = Lec, RtW,</a:t>
          </a:r>
          <a:r>
            <a:rPr lang="en-US" sz="1100" baseline="0"/>
            <a:t> D/V,</a:t>
          </a:r>
        </a:p>
        <a:p xmlns:a="http://schemas.openxmlformats.org/drawingml/2006/main">
          <a:r>
            <a:rPr lang="en-US" sz="1100" baseline="0"/>
            <a:t>Guiding = FUp, PQ, CQ, AnQ, MG, 1o1</a:t>
          </a:r>
        </a:p>
        <a:p xmlns:a="http://schemas.openxmlformats.org/drawingml/2006/main">
          <a:r>
            <a:rPr lang="en-US" sz="1100" baseline="0"/>
            <a:t>Admin = Adm</a:t>
          </a:r>
        </a:p>
        <a:p xmlns:a="http://schemas.openxmlformats.org/drawingml/2006/main">
          <a:r>
            <a:rPr lang="en-US" sz="1100" baseline="0"/>
            <a:t>Other (Inst) = W, O</a:t>
          </a:r>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127680</xdr:colOff>
      <xdr:row>11</xdr:row>
      <xdr:rowOff>154078</xdr:rowOff>
    </xdr:from>
    <xdr:to>
      <xdr:col>11</xdr:col>
      <xdr:colOff>515484</xdr:colOff>
      <xdr:row>41</xdr:row>
      <xdr:rowOff>194809</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107950</xdr:colOff>
      <xdr:row>42</xdr:row>
      <xdr:rowOff>63500</xdr:rowOff>
    </xdr:from>
    <xdr:to>
      <xdr:col>14</xdr:col>
      <xdr:colOff>234950</xdr:colOff>
      <xdr:row>87</xdr:row>
      <xdr:rowOff>152400</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0.58374</cdr:x>
      <cdr:y>0.82212</cdr:y>
    </cdr:from>
    <cdr:to>
      <cdr:x>0.69212</cdr:x>
      <cdr:y>0.99815</cdr:y>
    </cdr:to>
    <cdr:sp macro="" textlink="">
      <cdr:nvSpPr>
        <cdr:cNvPr id="2" name="TextBox 1"/>
        <cdr:cNvSpPr txBox="1"/>
      </cdr:nvSpPr>
      <cdr:spPr>
        <a:xfrm xmlns:a="http://schemas.openxmlformats.org/drawingml/2006/main">
          <a:off x="4921574" y="4715177"/>
          <a:ext cx="913826" cy="1009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u="sng"/>
            <a:t>Student activities</a:t>
          </a:r>
        </a:p>
        <a:p xmlns:a="http://schemas.openxmlformats.org/drawingml/2006/main">
          <a:r>
            <a:rPr lang="en-US" sz="1100"/>
            <a:t>Receiving = L</a:t>
          </a:r>
        </a:p>
        <a:p xmlns:a="http://schemas.openxmlformats.org/drawingml/2006/main">
          <a:r>
            <a:rPr lang="en-US" sz="1100"/>
            <a:t>(Students) Talking to Class = AnQ, SQ, WC, SP</a:t>
          </a:r>
        </a:p>
        <a:p xmlns:a="http://schemas.openxmlformats.org/drawingml/2006/main">
          <a:r>
            <a:rPr lang="en-US" sz="1100"/>
            <a:t>Working  = Ind, CG, WG, OG</a:t>
          </a:r>
        </a:p>
        <a:p xmlns:a="http://schemas.openxmlformats.org/drawingml/2006/main">
          <a:r>
            <a:rPr lang="en-US" sz="1100"/>
            <a:t>Other</a:t>
          </a:r>
          <a:r>
            <a:rPr lang="en-US" sz="1100" baseline="0"/>
            <a:t> (Student) =  O, W</a:t>
          </a:r>
          <a:endParaRPr lang="en-US" sz="1100"/>
        </a:p>
        <a:p xmlns:a="http://schemas.openxmlformats.org/drawingml/2006/main">
          <a:endParaRPr lang="en-US" sz="1100"/>
        </a:p>
      </cdr:txBody>
    </cdr:sp>
  </cdr:relSizeAnchor>
  <cdr:relSizeAnchor xmlns:cdr="http://schemas.openxmlformats.org/drawingml/2006/chartDrawing">
    <cdr:from>
      <cdr:x>0.23141</cdr:x>
      <cdr:y>0.82027</cdr:y>
    </cdr:from>
    <cdr:to>
      <cdr:x>0.3398</cdr:x>
      <cdr:y>0.98708</cdr:y>
    </cdr:to>
    <cdr:sp macro="" textlink="">
      <cdr:nvSpPr>
        <cdr:cNvPr id="3" name="TextBox 2"/>
        <cdr:cNvSpPr txBox="1"/>
      </cdr:nvSpPr>
      <cdr:spPr>
        <a:xfrm xmlns:a="http://schemas.openxmlformats.org/drawingml/2006/main">
          <a:off x="1951087" y="4704594"/>
          <a:ext cx="913826" cy="9567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u="sng"/>
            <a:t>Instructor activities</a:t>
          </a:r>
        </a:p>
        <a:p xmlns:a="http://schemas.openxmlformats.org/drawingml/2006/main">
          <a:r>
            <a:rPr lang="en-US" sz="1100"/>
            <a:t>Presenting = Lec, RtW,</a:t>
          </a:r>
          <a:r>
            <a:rPr lang="en-US" sz="1100" baseline="0"/>
            <a:t> D/V,</a:t>
          </a:r>
        </a:p>
        <a:p xmlns:a="http://schemas.openxmlformats.org/drawingml/2006/main">
          <a:r>
            <a:rPr lang="en-US" sz="1100" baseline="0"/>
            <a:t>Guiding = FUp, PQ, CQ, AnQ, MG, 1o1</a:t>
          </a:r>
        </a:p>
        <a:p xmlns:a="http://schemas.openxmlformats.org/drawingml/2006/main">
          <a:r>
            <a:rPr lang="en-US" sz="1100" baseline="0"/>
            <a:t>Admin = Adm</a:t>
          </a:r>
        </a:p>
        <a:p xmlns:a="http://schemas.openxmlformats.org/drawingml/2006/main">
          <a:r>
            <a:rPr lang="en-US" sz="1100" baseline="0"/>
            <a:t>Other (Inst) = W, O</a:t>
          </a: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V24"/>
  <sheetViews>
    <sheetView tabSelected="1" zoomScale="90" zoomScaleNormal="90" workbookViewId="0">
      <selection activeCell="O1" sqref="O1:V9"/>
    </sheetView>
  </sheetViews>
  <sheetFormatPr defaultRowHeight="14.4" x14ac:dyDescent="0.3"/>
  <sheetData>
    <row r="1" spans="1:22" ht="363.75" customHeight="1" x14ac:dyDescent="0.3">
      <c r="A1" s="182" t="s">
        <v>180</v>
      </c>
      <c r="B1" s="183"/>
      <c r="C1" s="183"/>
      <c r="D1" s="183"/>
      <c r="E1" s="183"/>
      <c r="F1" s="183"/>
      <c r="G1" s="183"/>
      <c r="H1" s="183"/>
      <c r="I1" s="183"/>
      <c r="J1" s="183"/>
      <c r="K1" s="183"/>
      <c r="L1" s="183"/>
      <c r="M1" s="183"/>
      <c r="O1" s="184" t="s">
        <v>191</v>
      </c>
      <c r="P1" s="184"/>
      <c r="Q1" s="184"/>
      <c r="R1" s="184"/>
      <c r="S1" s="184"/>
      <c r="T1" s="184"/>
      <c r="U1" s="184"/>
      <c r="V1" s="184"/>
    </row>
    <row r="2" spans="1:22" x14ac:dyDescent="0.3">
      <c r="A2" s="183"/>
      <c r="B2" s="183"/>
      <c r="C2" s="183"/>
      <c r="D2" s="183"/>
      <c r="E2" s="183"/>
      <c r="F2" s="183"/>
      <c r="G2" s="183"/>
      <c r="H2" s="183"/>
      <c r="I2" s="183"/>
      <c r="J2" s="183"/>
      <c r="K2" s="183"/>
      <c r="L2" s="183"/>
      <c r="M2" s="183"/>
      <c r="O2" s="184"/>
      <c r="P2" s="184"/>
      <c r="Q2" s="184"/>
      <c r="R2" s="184"/>
      <c r="S2" s="184"/>
      <c r="T2" s="184"/>
      <c r="U2" s="184"/>
      <c r="V2" s="184"/>
    </row>
    <row r="3" spans="1:22" x14ac:dyDescent="0.3">
      <c r="A3" s="183"/>
      <c r="B3" s="183"/>
      <c r="C3" s="183"/>
      <c r="D3" s="183"/>
      <c r="E3" s="183"/>
      <c r="F3" s="183"/>
      <c r="G3" s="183"/>
      <c r="H3" s="183"/>
      <c r="I3" s="183"/>
      <c r="J3" s="183"/>
      <c r="K3" s="183"/>
      <c r="L3" s="183"/>
      <c r="M3" s="183"/>
      <c r="O3" s="184"/>
      <c r="P3" s="184"/>
      <c r="Q3" s="184"/>
      <c r="R3" s="184"/>
      <c r="S3" s="184"/>
      <c r="T3" s="184"/>
      <c r="U3" s="184"/>
      <c r="V3" s="184"/>
    </row>
    <row r="4" spans="1:22" x14ac:dyDescent="0.3">
      <c r="A4" s="183"/>
      <c r="B4" s="183"/>
      <c r="C4" s="183"/>
      <c r="D4" s="183"/>
      <c r="E4" s="183"/>
      <c r="F4" s="183"/>
      <c r="G4" s="183"/>
      <c r="H4" s="183"/>
      <c r="I4" s="183"/>
      <c r="J4" s="183"/>
      <c r="K4" s="183"/>
      <c r="L4" s="183"/>
      <c r="M4" s="183"/>
      <c r="O4" s="184"/>
      <c r="P4" s="184"/>
      <c r="Q4" s="184"/>
      <c r="R4" s="184"/>
      <c r="S4" s="184"/>
      <c r="T4" s="184"/>
      <c r="U4" s="184"/>
      <c r="V4" s="184"/>
    </row>
    <row r="5" spans="1:22" x14ac:dyDescent="0.3">
      <c r="A5" s="183"/>
      <c r="B5" s="183"/>
      <c r="C5" s="183"/>
      <c r="D5" s="183"/>
      <c r="E5" s="183"/>
      <c r="F5" s="183"/>
      <c r="G5" s="183"/>
      <c r="H5" s="183"/>
      <c r="I5" s="183"/>
      <c r="J5" s="183"/>
      <c r="K5" s="183"/>
      <c r="L5" s="183"/>
      <c r="M5" s="183"/>
      <c r="O5" s="184"/>
      <c r="P5" s="184"/>
      <c r="Q5" s="184"/>
      <c r="R5" s="184"/>
      <c r="S5" s="184"/>
      <c r="T5" s="184"/>
      <c r="U5" s="184"/>
      <c r="V5" s="184"/>
    </row>
    <row r="6" spans="1:22" x14ac:dyDescent="0.3">
      <c r="A6" s="183"/>
      <c r="B6" s="183"/>
      <c r="C6" s="183"/>
      <c r="D6" s="183"/>
      <c r="E6" s="183"/>
      <c r="F6" s="183"/>
      <c r="G6" s="183"/>
      <c r="H6" s="183"/>
      <c r="I6" s="183"/>
      <c r="J6" s="183"/>
      <c r="K6" s="183"/>
      <c r="L6" s="183"/>
      <c r="M6" s="183"/>
      <c r="O6" s="184"/>
      <c r="P6" s="184"/>
      <c r="Q6" s="184"/>
      <c r="R6" s="184"/>
      <c r="S6" s="184"/>
      <c r="T6" s="184"/>
      <c r="U6" s="184"/>
      <c r="V6" s="184"/>
    </row>
    <row r="7" spans="1:22" x14ac:dyDescent="0.3">
      <c r="A7" s="183"/>
      <c r="B7" s="183"/>
      <c r="C7" s="183"/>
      <c r="D7" s="183"/>
      <c r="E7" s="183"/>
      <c r="F7" s="183"/>
      <c r="G7" s="183"/>
      <c r="H7" s="183"/>
      <c r="I7" s="183"/>
      <c r="J7" s="183"/>
      <c r="K7" s="183"/>
      <c r="L7" s="183"/>
      <c r="M7" s="183"/>
      <c r="O7" s="184"/>
      <c r="P7" s="184"/>
      <c r="Q7" s="184"/>
      <c r="R7" s="184"/>
      <c r="S7" s="184"/>
      <c r="T7" s="184"/>
      <c r="U7" s="184"/>
      <c r="V7" s="184"/>
    </row>
    <row r="8" spans="1:22" x14ac:dyDescent="0.3">
      <c r="A8" s="183"/>
      <c r="B8" s="183"/>
      <c r="C8" s="183"/>
      <c r="D8" s="183"/>
      <c r="E8" s="183"/>
      <c r="F8" s="183"/>
      <c r="G8" s="183"/>
      <c r="H8" s="183"/>
      <c r="I8" s="183"/>
      <c r="J8" s="183"/>
      <c r="K8" s="183"/>
      <c r="L8" s="183"/>
      <c r="M8" s="183"/>
      <c r="O8" s="184"/>
      <c r="P8" s="184"/>
      <c r="Q8" s="184"/>
      <c r="R8" s="184"/>
      <c r="S8" s="184"/>
      <c r="T8" s="184"/>
      <c r="U8" s="184"/>
      <c r="V8" s="184"/>
    </row>
    <row r="9" spans="1:22" x14ac:dyDescent="0.3">
      <c r="A9" s="183"/>
      <c r="B9" s="183"/>
      <c r="C9" s="183"/>
      <c r="D9" s="183"/>
      <c r="E9" s="183"/>
      <c r="F9" s="183"/>
      <c r="G9" s="183"/>
      <c r="H9" s="183"/>
      <c r="I9" s="183"/>
      <c r="J9" s="183"/>
      <c r="K9" s="183"/>
      <c r="L9" s="183"/>
      <c r="M9" s="183"/>
      <c r="O9" s="184"/>
      <c r="P9" s="184"/>
      <c r="Q9" s="184"/>
      <c r="R9" s="184"/>
      <c r="S9" s="184"/>
      <c r="T9" s="184"/>
      <c r="U9" s="184"/>
      <c r="V9" s="184"/>
    </row>
    <row r="10" spans="1:22" x14ac:dyDescent="0.3">
      <c r="A10" s="183"/>
      <c r="B10" s="183"/>
      <c r="C10" s="183"/>
      <c r="D10" s="183"/>
      <c r="E10" s="183"/>
      <c r="F10" s="183"/>
      <c r="G10" s="183"/>
      <c r="H10" s="183"/>
      <c r="I10" s="183"/>
      <c r="J10" s="183"/>
      <c r="K10" s="183"/>
      <c r="L10" s="183"/>
      <c r="M10" s="183"/>
    </row>
    <row r="11" spans="1:22" x14ac:dyDescent="0.3">
      <c r="A11" s="183"/>
      <c r="B11" s="183"/>
      <c r="C11" s="183"/>
      <c r="D11" s="183"/>
      <c r="E11" s="183"/>
      <c r="F11" s="183"/>
      <c r="G11" s="183"/>
      <c r="H11" s="183"/>
      <c r="I11" s="183"/>
      <c r="J11" s="183"/>
      <c r="K11" s="183"/>
      <c r="L11" s="183"/>
      <c r="M11" s="183"/>
    </row>
    <row r="12" spans="1:22" x14ac:dyDescent="0.3">
      <c r="A12" s="183"/>
      <c r="B12" s="183"/>
      <c r="C12" s="183"/>
      <c r="D12" s="183"/>
      <c r="E12" s="183"/>
      <c r="F12" s="183"/>
      <c r="G12" s="183"/>
      <c r="H12" s="183"/>
      <c r="I12" s="183"/>
      <c r="J12" s="183"/>
      <c r="K12" s="183"/>
      <c r="L12" s="183"/>
      <c r="M12" s="183"/>
    </row>
    <row r="13" spans="1:22" x14ac:dyDescent="0.3">
      <c r="A13" s="183"/>
      <c r="B13" s="183"/>
      <c r="C13" s="183"/>
      <c r="D13" s="183"/>
      <c r="E13" s="183"/>
      <c r="F13" s="183"/>
      <c r="G13" s="183"/>
      <c r="H13" s="183"/>
      <c r="I13" s="183"/>
      <c r="J13" s="183"/>
      <c r="K13" s="183"/>
      <c r="L13" s="183"/>
      <c r="M13" s="183"/>
    </row>
    <row r="14" spans="1:22" x14ac:dyDescent="0.3">
      <c r="A14" s="183"/>
      <c r="B14" s="183"/>
      <c r="C14" s="183"/>
      <c r="D14" s="183"/>
      <c r="E14" s="183"/>
      <c r="F14" s="183"/>
      <c r="G14" s="183"/>
      <c r="H14" s="183"/>
      <c r="I14" s="183"/>
      <c r="J14" s="183"/>
      <c r="K14" s="183"/>
      <c r="L14" s="183"/>
      <c r="M14" s="183"/>
    </row>
    <row r="15" spans="1:22" x14ac:dyDescent="0.3">
      <c r="A15" s="183"/>
      <c r="B15" s="183"/>
      <c r="C15" s="183"/>
      <c r="D15" s="183"/>
      <c r="E15" s="183"/>
      <c r="F15" s="183"/>
      <c r="G15" s="183"/>
      <c r="H15" s="183"/>
      <c r="I15" s="183"/>
      <c r="J15" s="183"/>
      <c r="K15" s="183"/>
      <c r="L15" s="183"/>
      <c r="M15" s="183"/>
    </row>
    <row r="16" spans="1:22" x14ac:dyDescent="0.3">
      <c r="A16" s="183"/>
      <c r="B16" s="183"/>
      <c r="C16" s="183"/>
      <c r="D16" s="183"/>
      <c r="E16" s="183"/>
      <c r="F16" s="183"/>
      <c r="G16" s="183"/>
      <c r="H16" s="183"/>
      <c r="I16" s="183"/>
      <c r="J16" s="183"/>
      <c r="K16" s="183"/>
      <c r="L16" s="183"/>
      <c r="M16" s="183"/>
    </row>
    <row r="17" spans="1:13" x14ac:dyDescent="0.3">
      <c r="A17" s="183"/>
      <c r="B17" s="183"/>
      <c r="C17" s="183"/>
      <c r="D17" s="183"/>
      <c r="E17" s="183"/>
      <c r="F17" s="183"/>
      <c r="G17" s="183"/>
      <c r="H17" s="183"/>
      <c r="I17" s="183"/>
      <c r="J17" s="183"/>
      <c r="K17" s="183"/>
      <c r="L17" s="183"/>
      <c r="M17" s="183"/>
    </row>
    <row r="18" spans="1:13" x14ac:dyDescent="0.3">
      <c r="A18" s="183"/>
      <c r="B18" s="183"/>
      <c r="C18" s="183"/>
      <c r="D18" s="183"/>
      <c r="E18" s="183"/>
      <c r="F18" s="183"/>
      <c r="G18" s="183"/>
      <c r="H18" s="183"/>
      <c r="I18" s="183"/>
      <c r="J18" s="183"/>
      <c r="K18" s="183"/>
      <c r="L18" s="183"/>
      <c r="M18" s="183"/>
    </row>
    <row r="19" spans="1:13" x14ac:dyDescent="0.3">
      <c r="A19" s="183"/>
      <c r="B19" s="183"/>
      <c r="C19" s="183"/>
      <c r="D19" s="183"/>
      <c r="E19" s="183"/>
      <c r="F19" s="183"/>
      <c r="G19" s="183"/>
      <c r="H19" s="183"/>
      <c r="I19" s="183"/>
      <c r="J19" s="183"/>
      <c r="K19" s="183"/>
      <c r="L19" s="183"/>
      <c r="M19" s="183"/>
    </row>
    <row r="20" spans="1:13" ht="15" customHeight="1" x14ac:dyDescent="0.3">
      <c r="A20" s="183"/>
      <c r="B20" s="183"/>
      <c r="C20" s="183"/>
      <c r="D20" s="183"/>
      <c r="E20" s="183"/>
      <c r="F20" s="183"/>
      <c r="G20" s="183"/>
      <c r="H20" s="183"/>
      <c r="I20" s="183"/>
      <c r="J20" s="183"/>
      <c r="K20" s="183"/>
      <c r="L20" s="183"/>
      <c r="M20" s="183"/>
    </row>
    <row r="21" spans="1:13" ht="15.75" customHeight="1" x14ac:dyDescent="0.3">
      <c r="A21" s="183"/>
      <c r="B21" s="183"/>
      <c r="C21" s="183"/>
      <c r="D21" s="183"/>
      <c r="E21" s="183"/>
      <c r="F21" s="183"/>
      <c r="G21" s="183"/>
      <c r="H21" s="183"/>
      <c r="I21" s="183"/>
      <c r="J21" s="183"/>
      <c r="K21" s="183"/>
      <c r="L21" s="183"/>
      <c r="M21" s="183"/>
    </row>
    <row r="22" spans="1:13" ht="15.75" customHeight="1" x14ac:dyDescent="0.3"/>
    <row r="24" spans="1:13" x14ac:dyDescent="0.3">
      <c r="G24" s="138"/>
    </row>
  </sheetData>
  <mergeCells count="2">
    <mergeCell ref="A1:M21"/>
    <mergeCell ref="O1:V9"/>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M69"/>
  <sheetViews>
    <sheetView topLeftCell="A17" zoomScale="70" zoomScaleNormal="70" workbookViewId="0">
      <selection activeCell="A27" sqref="A27:A28"/>
    </sheetView>
  </sheetViews>
  <sheetFormatPr defaultColWidth="11.44140625" defaultRowHeight="14.4" x14ac:dyDescent="0.3"/>
  <cols>
    <col min="1" max="1" width="11.88671875" customWidth="1"/>
    <col min="2" max="2" width="95.6640625" customWidth="1"/>
    <col min="5" max="5" width="95.6640625" customWidth="1"/>
    <col min="21" max="21" width="17.88671875" customWidth="1"/>
    <col min="22" max="22" width="17.33203125" customWidth="1"/>
  </cols>
  <sheetData>
    <row r="1" spans="1:39" ht="39.9" customHeight="1" x14ac:dyDescent="0.3">
      <c r="A1" s="145" t="s">
        <v>183</v>
      </c>
      <c r="B1" s="144"/>
      <c r="C1" s="144"/>
      <c r="D1" s="144"/>
      <c r="E1" s="144"/>
      <c r="F1" s="140"/>
      <c r="G1" s="140"/>
      <c r="H1" s="140"/>
      <c r="I1" s="140"/>
      <c r="J1" s="140"/>
      <c r="K1" s="140"/>
      <c r="L1" s="140"/>
      <c r="M1" s="140"/>
      <c r="N1" s="141"/>
      <c r="O1" s="142"/>
      <c r="P1" s="1"/>
      <c r="Q1" s="1"/>
      <c r="R1" s="1"/>
      <c r="S1" s="1"/>
      <c r="T1" s="1"/>
      <c r="U1" s="1"/>
      <c r="V1" s="1"/>
      <c r="W1" s="1"/>
      <c r="X1" s="1"/>
      <c r="Y1" s="1"/>
      <c r="Z1" s="1"/>
      <c r="AA1" s="1"/>
      <c r="AB1" s="1"/>
      <c r="AC1" s="1"/>
      <c r="AD1" s="1"/>
      <c r="AE1" s="1"/>
      <c r="AF1" s="1"/>
      <c r="AG1" s="1"/>
      <c r="AH1" s="1"/>
      <c r="AI1" s="1"/>
      <c r="AJ1" s="1"/>
      <c r="AK1" s="1"/>
      <c r="AL1" s="1"/>
      <c r="AM1" s="1"/>
    </row>
    <row r="2" spans="1:39" ht="32.1" customHeight="1" x14ac:dyDescent="0.3">
      <c r="A2" s="148" t="s">
        <v>149</v>
      </c>
      <c r="B2" s="149"/>
      <c r="C2" s="144"/>
      <c r="D2" s="150" t="s">
        <v>151</v>
      </c>
      <c r="E2" s="151"/>
      <c r="F2" s="140"/>
      <c r="G2" s="140"/>
      <c r="H2" s="140"/>
      <c r="I2" s="140"/>
      <c r="J2" s="140"/>
      <c r="K2" s="140"/>
      <c r="L2" s="140"/>
      <c r="M2" s="140"/>
      <c r="N2" s="140"/>
      <c r="O2" s="140"/>
    </row>
    <row r="3" spans="1:39" ht="32.1" customHeight="1" x14ac:dyDescent="0.3">
      <c r="A3" s="178" t="s">
        <v>3</v>
      </c>
      <c r="B3" s="177" t="s">
        <v>150</v>
      </c>
      <c r="C3" s="144"/>
      <c r="D3" s="179" t="s">
        <v>4</v>
      </c>
      <c r="E3" s="180" t="s">
        <v>163</v>
      </c>
      <c r="F3" s="140"/>
      <c r="G3" s="140"/>
      <c r="H3" s="140"/>
      <c r="I3" s="140"/>
      <c r="J3" s="140"/>
      <c r="K3" s="140"/>
      <c r="L3" s="140"/>
      <c r="M3" s="140"/>
      <c r="N3" s="140"/>
      <c r="O3" s="140"/>
    </row>
    <row r="4" spans="1:39" ht="32.1" customHeight="1" x14ac:dyDescent="0.3">
      <c r="A4" s="178" t="s">
        <v>36</v>
      </c>
      <c r="B4" s="177" t="s">
        <v>152</v>
      </c>
      <c r="C4" s="144"/>
      <c r="D4" s="179" t="s">
        <v>13</v>
      </c>
      <c r="E4" s="180" t="s">
        <v>187</v>
      </c>
      <c r="F4" s="140"/>
      <c r="G4" s="140"/>
      <c r="H4" s="140"/>
      <c r="I4" s="140"/>
      <c r="J4" s="140"/>
      <c r="K4" s="140"/>
      <c r="L4" s="140"/>
      <c r="M4" s="140"/>
      <c r="N4" s="140"/>
      <c r="O4" s="140"/>
    </row>
    <row r="5" spans="1:39" ht="32.1" customHeight="1" x14ac:dyDescent="0.3">
      <c r="A5" s="178" t="s">
        <v>10</v>
      </c>
      <c r="B5" s="177" t="s">
        <v>153</v>
      </c>
      <c r="C5" s="144"/>
      <c r="D5" s="179" t="s">
        <v>40</v>
      </c>
      <c r="E5" s="180" t="s">
        <v>164</v>
      </c>
      <c r="F5" s="140"/>
      <c r="G5" s="140"/>
      <c r="H5" s="140"/>
      <c r="I5" s="140"/>
      <c r="J5" s="140"/>
      <c r="K5" s="140"/>
      <c r="L5" s="140"/>
      <c r="M5" s="140"/>
      <c r="N5" s="140"/>
      <c r="O5" s="140"/>
    </row>
    <row r="6" spans="1:39" ht="32.1" customHeight="1" x14ac:dyDescent="0.3">
      <c r="A6" s="178" t="s">
        <v>11</v>
      </c>
      <c r="B6" s="177" t="s">
        <v>154</v>
      </c>
      <c r="C6" s="144"/>
      <c r="D6" s="179" t="s">
        <v>38</v>
      </c>
      <c r="E6" s="180" t="s">
        <v>166</v>
      </c>
      <c r="F6" s="140"/>
      <c r="G6" s="140"/>
      <c r="H6" s="140"/>
      <c r="I6" s="140"/>
      <c r="J6" s="140"/>
      <c r="K6" s="140"/>
      <c r="L6" s="140"/>
      <c r="M6" s="140"/>
      <c r="N6" s="140"/>
      <c r="O6" s="140"/>
    </row>
    <row r="7" spans="1:39" ht="32.1" customHeight="1" x14ac:dyDescent="0.3">
      <c r="A7" s="178" t="s">
        <v>37</v>
      </c>
      <c r="B7" s="177" t="s">
        <v>155</v>
      </c>
      <c r="C7" s="144"/>
      <c r="D7" s="179" t="s">
        <v>5</v>
      </c>
      <c r="E7" s="180" t="s">
        <v>165</v>
      </c>
      <c r="F7" s="140"/>
      <c r="G7" s="140"/>
      <c r="H7" s="140"/>
      <c r="I7" s="140"/>
      <c r="J7" s="140"/>
      <c r="K7" s="140"/>
      <c r="L7" s="140"/>
      <c r="M7" s="140"/>
      <c r="N7" s="140"/>
      <c r="O7" s="140"/>
    </row>
    <row r="8" spans="1:39" ht="32.1" customHeight="1" x14ac:dyDescent="0.3">
      <c r="A8" s="178" t="s">
        <v>7</v>
      </c>
      <c r="B8" s="177" t="s">
        <v>185</v>
      </c>
      <c r="C8" s="144"/>
      <c r="D8" s="179" t="s">
        <v>6</v>
      </c>
      <c r="E8" s="180" t="s">
        <v>167</v>
      </c>
      <c r="F8" s="140"/>
      <c r="G8" s="140"/>
      <c r="H8" s="140"/>
      <c r="I8" s="140"/>
      <c r="J8" s="140"/>
      <c r="K8" s="140"/>
      <c r="L8" s="140"/>
      <c r="M8" s="140"/>
      <c r="N8" s="140"/>
      <c r="O8" s="140"/>
    </row>
    <row r="9" spans="1:39" ht="32.1" customHeight="1" x14ac:dyDescent="0.3">
      <c r="A9" s="178" t="s">
        <v>9</v>
      </c>
      <c r="B9" s="177" t="s">
        <v>156</v>
      </c>
      <c r="C9" s="144"/>
      <c r="D9" s="179" t="s">
        <v>36</v>
      </c>
      <c r="E9" s="180" t="s">
        <v>168</v>
      </c>
      <c r="F9" s="140"/>
      <c r="G9" s="140"/>
      <c r="H9" s="140"/>
      <c r="I9" s="140"/>
      <c r="J9" s="140"/>
      <c r="K9" s="140"/>
      <c r="L9" s="140"/>
      <c r="M9" s="140"/>
      <c r="N9" s="140"/>
      <c r="O9" s="140"/>
    </row>
    <row r="10" spans="1:39" ht="32.1" customHeight="1" x14ac:dyDescent="0.3">
      <c r="A10" s="178" t="s">
        <v>34</v>
      </c>
      <c r="B10" s="177" t="s">
        <v>157</v>
      </c>
      <c r="C10" s="144"/>
      <c r="D10" s="179" t="s">
        <v>39</v>
      </c>
      <c r="E10" s="180" t="s">
        <v>169</v>
      </c>
      <c r="F10" s="140"/>
      <c r="G10" s="140"/>
      <c r="H10" s="140"/>
      <c r="I10" s="140"/>
      <c r="J10" s="140"/>
      <c r="K10" s="140"/>
      <c r="L10" s="140"/>
      <c r="M10" s="140"/>
      <c r="N10" s="140"/>
      <c r="O10" s="140"/>
    </row>
    <row r="11" spans="1:39" ht="32.1" customHeight="1" x14ac:dyDescent="0.3">
      <c r="A11" s="178" t="s">
        <v>35</v>
      </c>
      <c r="B11" s="177" t="s">
        <v>158</v>
      </c>
      <c r="C11" s="144"/>
      <c r="D11" s="179" t="s">
        <v>12</v>
      </c>
      <c r="E11" s="180" t="s">
        <v>184</v>
      </c>
      <c r="F11" s="140"/>
      <c r="G11" s="140"/>
      <c r="H11" s="140"/>
      <c r="I11" s="140"/>
      <c r="J11" s="140"/>
      <c r="K11" s="140"/>
      <c r="L11" s="140"/>
      <c r="M11" s="140"/>
      <c r="N11" s="140"/>
      <c r="O11" s="140"/>
    </row>
    <row r="12" spans="1:39" ht="32.1" customHeight="1" x14ac:dyDescent="0.3">
      <c r="A12" s="178" t="s">
        <v>8</v>
      </c>
      <c r="B12" s="177" t="s">
        <v>159</v>
      </c>
      <c r="C12" s="144"/>
      <c r="D12" s="179" t="s">
        <v>41</v>
      </c>
      <c r="E12" s="180" t="s">
        <v>170</v>
      </c>
      <c r="F12" s="140"/>
      <c r="G12" s="140"/>
      <c r="H12" s="140"/>
      <c r="I12" s="140"/>
      <c r="J12" s="140"/>
      <c r="K12" s="140"/>
      <c r="L12" s="140"/>
      <c r="M12" s="140"/>
      <c r="N12" s="140"/>
      <c r="O12" s="140"/>
    </row>
    <row r="13" spans="1:39" ht="32.1" customHeight="1" x14ac:dyDescent="0.3">
      <c r="A13" s="178" t="s">
        <v>57</v>
      </c>
      <c r="B13" s="177" t="s">
        <v>160</v>
      </c>
      <c r="C13" s="144"/>
      <c r="D13" s="179" t="s">
        <v>2</v>
      </c>
      <c r="E13" s="180" t="s">
        <v>171</v>
      </c>
      <c r="F13" s="140"/>
      <c r="G13" s="140"/>
      <c r="H13" s="140"/>
      <c r="I13" s="140"/>
      <c r="J13" s="140"/>
      <c r="K13" s="140"/>
      <c r="L13" s="140"/>
      <c r="M13" s="140"/>
      <c r="N13" s="140"/>
      <c r="O13" s="140"/>
    </row>
    <row r="14" spans="1:39" ht="32.1" customHeight="1" x14ac:dyDescent="0.3">
      <c r="A14" s="178" t="s">
        <v>2</v>
      </c>
      <c r="B14" s="177" t="s">
        <v>161</v>
      </c>
      <c r="C14" s="144"/>
      <c r="D14" s="179" t="s">
        <v>15</v>
      </c>
      <c r="E14" s="180" t="s">
        <v>172</v>
      </c>
      <c r="F14" s="140"/>
      <c r="G14" s="140"/>
      <c r="H14" s="140"/>
      <c r="I14" s="140"/>
      <c r="J14" s="140"/>
      <c r="K14" s="140"/>
      <c r="L14" s="140"/>
      <c r="M14" s="140"/>
      <c r="N14" s="140"/>
      <c r="O14" s="140"/>
    </row>
    <row r="15" spans="1:39" ht="32.1" customHeight="1" x14ac:dyDescent="0.3">
      <c r="A15" s="178" t="s">
        <v>15</v>
      </c>
      <c r="B15" s="177" t="s">
        <v>162</v>
      </c>
      <c r="C15" s="144"/>
      <c r="D15" s="146"/>
      <c r="E15" s="144"/>
      <c r="F15" s="140"/>
      <c r="G15" s="140"/>
      <c r="H15" s="140"/>
      <c r="I15" s="140"/>
      <c r="J15" s="140"/>
      <c r="K15" s="140"/>
      <c r="L15" s="140"/>
      <c r="M15" s="140"/>
      <c r="N15" s="140"/>
      <c r="O15" s="140"/>
    </row>
    <row r="16" spans="1:39" ht="18" x14ac:dyDescent="0.35">
      <c r="C16" s="140"/>
      <c r="D16" s="147"/>
      <c r="E16" s="140"/>
      <c r="F16" s="140"/>
      <c r="G16" s="140"/>
      <c r="H16" s="140"/>
      <c r="I16" s="140"/>
      <c r="J16" s="140"/>
      <c r="K16" s="140"/>
      <c r="L16" s="140"/>
      <c r="M16" s="140"/>
      <c r="N16" s="140"/>
      <c r="O16" s="140"/>
    </row>
    <row r="17" spans="1:15" ht="35.1" customHeight="1" x14ac:dyDescent="0.35">
      <c r="A17" s="172" t="s">
        <v>173</v>
      </c>
      <c r="B17" s="152"/>
      <c r="C17" s="152"/>
      <c r="D17" s="153"/>
      <c r="E17" s="152"/>
      <c r="F17" s="140"/>
      <c r="G17" s="140"/>
      <c r="H17" s="140"/>
      <c r="I17" s="140"/>
      <c r="J17" s="140"/>
      <c r="K17" s="140"/>
      <c r="L17" s="140"/>
      <c r="M17" s="140"/>
      <c r="N17" s="140"/>
      <c r="O17" s="140"/>
    </row>
    <row r="18" spans="1:15" ht="32.1" customHeight="1" x14ac:dyDescent="0.3">
      <c r="A18" s="173" t="s">
        <v>3</v>
      </c>
      <c r="B18" s="174" t="s">
        <v>174</v>
      </c>
      <c r="C18" s="175"/>
      <c r="D18" s="175" t="s">
        <v>186</v>
      </c>
      <c r="E18" s="175"/>
      <c r="F18" s="140"/>
      <c r="G18" s="140"/>
      <c r="H18" s="140"/>
      <c r="I18" s="140"/>
      <c r="J18" s="140"/>
      <c r="K18" s="140"/>
      <c r="L18" s="140"/>
      <c r="M18" s="140"/>
      <c r="N18" s="140"/>
      <c r="O18" s="140"/>
    </row>
    <row r="19" spans="1:15" ht="32.1" customHeight="1" x14ac:dyDescent="0.3">
      <c r="A19" s="173" t="s">
        <v>1</v>
      </c>
      <c r="B19" s="174" t="s">
        <v>175</v>
      </c>
      <c r="C19" s="175"/>
      <c r="D19" s="176"/>
      <c r="E19" s="174" t="s">
        <v>181</v>
      </c>
      <c r="F19" s="140"/>
      <c r="G19" s="140"/>
      <c r="H19" s="140"/>
      <c r="I19" s="140"/>
      <c r="J19" s="140"/>
      <c r="K19" s="140"/>
      <c r="L19" s="140"/>
      <c r="M19" s="140"/>
      <c r="N19" s="140"/>
      <c r="O19" s="140"/>
    </row>
    <row r="20" spans="1:15" ht="32.1" customHeight="1" x14ac:dyDescent="0.3">
      <c r="A20" s="173" t="s">
        <v>0</v>
      </c>
      <c r="B20" s="174" t="s">
        <v>176</v>
      </c>
      <c r="C20" s="175"/>
      <c r="D20" s="176"/>
      <c r="E20" s="185" t="s">
        <v>182</v>
      </c>
      <c r="F20" s="140"/>
      <c r="G20" s="140"/>
      <c r="H20" s="140"/>
      <c r="I20" s="140"/>
      <c r="J20" s="140"/>
      <c r="K20" s="140"/>
      <c r="L20" s="140"/>
      <c r="M20" s="140"/>
      <c r="N20" s="140"/>
      <c r="O20" s="140"/>
    </row>
    <row r="21" spans="1:15" ht="32.1" customHeight="1" x14ac:dyDescent="0.3">
      <c r="A21" s="152"/>
      <c r="B21" s="175"/>
      <c r="C21" s="175"/>
      <c r="D21" s="175"/>
      <c r="E21" s="185"/>
      <c r="F21" s="140"/>
      <c r="G21" s="140"/>
      <c r="H21" s="140"/>
      <c r="I21" s="140"/>
      <c r="J21" s="140"/>
      <c r="K21" s="140"/>
      <c r="L21" s="140"/>
      <c r="M21" s="140"/>
      <c r="N21" s="140"/>
      <c r="O21" s="140"/>
    </row>
    <row r="22" spans="1:15" ht="35.1" customHeight="1" x14ac:dyDescent="0.3">
      <c r="B22" s="140"/>
      <c r="C22" s="140"/>
      <c r="D22" s="140"/>
      <c r="E22" s="140"/>
      <c r="F22" s="140"/>
      <c r="G22" s="140"/>
      <c r="H22" s="140"/>
      <c r="I22" s="140"/>
      <c r="J22" s="140"/>
      <c r="K22" s="140"/>
      <c r="L22" s="140"/>
      <c r="M22" s="140"/>
      <c r="N22" s="140"/>
      <c r="O22" s="140"/>
    </row>
    <row r="23" spans="1:15" ht="35.1" customHeight="1" x14ac:dyDescent="0.3">
      <c r="A23" s="140" t="s">
        <v>177</v>
      </c>
      <c r="B23" s="140"/>
      <c r="C23" s="140"/>
      <c r="D23" s="140"/>
      <c r="E23" s="140"/>
      <c r="F23" s="140"/>
      <c r="G23" s="140"/>
      <c r="H23" s="140"/>
      <c r="I23" s="140"/>
      <c r="J23" s="140"/>
      <c r="K23" s="140"/>
      <c r="L23" s="140"/>
      <c r="M23" s="140"/>
      <c r="N23" s="140"/>
      <c r="O23" s="140"/>
    </row>
    <row r="24" spans="1:15" ht="35.1" customHeight="1" x14ac:dyDescent="0.3">
      <c r="A24" s="140" t="s">
        <v>178</v>
      </c>
      <c r="B24" s="140"/>
      <c r="C24" s="140"/>
      <c r="D24" s="140"/>
      <c r="E24" s="140"/>
      <c r="F24" s="140"/>
      <c r="G24" s="140"/>
      <c r="H24" s="140"/>
      <c r="I24" s="140"/>
      <c r="J24" s="140"/>
      <c r="K24" s="140"/>
      <c r="L24" s="140"/>
      <c r="M24" s="140"/>
      <c r="N24" s="140"/>
      <c r="O24" s="140"/>
    </row>
    <row r="25" spans="1:15" ht="15.6" x14ac:dyDescent="0.3">
      <c r="A25" s="140" t="s">
        <v>179</v>
      </c>
      <c r="C25" s="140"/>
      <c r="D25" s="140"/>
      <c r="E25" s="140"/>
      <c r="F25" s="140"/>
      <c r="G25" s="140"/>
      <c r="H25" s="140"/>
      <c r="I25" s="140"/>
      <c r="J25" s="140"/>
      <c r="K25" s="140"/>
      <c r="L25" s="140"/>
      <c r="M25" s="140"/>
      <c r="N25" s="140"/>
      <c r="O25" s="140"/>
    </row>
    <row r="26" spans="1:15" ht="15.6" x14ac:dyDescent="0.3">
      <c r="C26" s="140"/>
      <c r="D26" s="140"/>
      <c r="E26" s="140"/>
      <c r="F26" s="140"/>
      <c r="G26" s="140"/>
      <c r="H26" s="140"/>
      <c r="I26" s="140"/>
      <c r="J26" s="140"/>
      <c r="K26" s="140"/>
      <c r="L26" s="140"/>
      <c r="M26" s="140"/>
      <c r="N26" s="140"/>
      <c r="O26" s="140"/>
    </row>
    <row r="27" spans="1:15" ht="21" x14ac:dyDescent="0.4">
      <c r="A27" s="27" t="s">
        <v>148</v>
      </c>
      <c r="C27" s="140"/>
      <c r="D27" s="140"/>
      <c r="E27" s="140"/>
      <c r="F27" s="140"/>
      <c r="G27" s="140"/>
      <c r="H27" s="140"/>
      <c r="I27" s="140"/>
      <c r="J27" s="140"/>
      <c r="K27" s="140"/>
      <c r="L27" s="140"/>
      <c r="M27" s="140"/>
      <c r="N27" s="140"/>
      <c r="O27" s="140"/>
    </row>
    <row r="28" spans="1:15" ht="21" x14ac:dyDescent="0.4">
      <c r="A28" s="27" t="s">
        <v>52</v>
      </c>
      <c r="C28" s="140"/>
      <c r="D28" s="140"/>
      <c r="E28" s="140"/>
      <c r="F28" s="140"/>
      <c r="G28" s="140"/>
      <c r="H28" s="140"/>
      <c r="I28" s="140"/>
      <c r="J28" s="140"/>
      <c r="K28" s="140"/>
      <c r="L28" s="140"/>
      <c r="M28" s="140"/>
      <c r="N28" s="140"/>
      <c r="O28" s="140"/>
    </row>
    <row r="29" spans="1:15" ht="15.6" x14ac:dyDescent="0.3">
      <c r="A29" s="143"/>
      <c r="B29" s="140"/>
      <c r="C29" s="140"/>
      <c r="D29" s="140"/>
      <c r="E29" s="140"/>
      <c r="F29" s="140"/>
      <c r="G29" s="140"/>
      <c r="H29" s="140"/>
      <c r="I29" s="140"/>
      <c r="J29" s="140"/>
      <c r="K29" s="140"/>
      <c r="L29" s="140"/>
      <c r="M29" s="140"/>
      <c r="N29" s="140"/>
      <c r="O29" s="140"/>
    </row>
    <row r="30" spans="1:15" ht="15.6" x14ac:dyDescent="0.3">
      <c r="C30" s="140"/>
      <c r="D30" s="140"/>
      <c r="E30" s="140"/>
      <c r="F30" s="140"/>
      <c r="G30" s="140"/>
      <c r="H30" s="140"/>
      <c r="J30" s="140"/>
      <c r="K30" s="140"/>
      <c r="L30" s="140"/>
      <c r="N30" s="140"/>
      <c r="O30" s="140"/>
    </row>
    <row r="31" spans="1:15" ht="15.6" x14ac:dyDescent="0.3">
      <c r="C31" s="140"/>
      <c r="D31" s="140"/>
      <c r="E31" s="140"/>
      <c r="F31" s="140"/>
      <c r="G31" s="140"/>
      <c r="H31" s="140"/>
      <c r="J31" s="140"/>
      <c r="K31" s="140"/>
      <c r="L31" s="140"/>
      <c r="M31" s="140"/>
      <c r="N31" s="140"/>
      <c r="O31" s="140"/>
    </row>
    <row r="32" spans="1:15" ht="15.6" x14ac:dyDescent="0.3">
      <c r="C32" s="140"/>
      <c r="D32" s="140"/>
      <c r="E32" s="140"/>
      <c r="F32" s="140"/>
      <c r="G32" s="140"/>
      <c r="H32" s="140"/>
      <c r="J32" s="140"/>
      <c r="K32" s="140"/>
      <c r="L32" s="140"/>
      <c r="M32" s="140"/>
      <c r="N32" s="140"/>
      <c r="O32" s="140"/>
    </row>
    <row r="33" spans="3:15" ht="15.6" x14ac:dyDescent="0.3">
      <c r="C33" s="140"/>
      <c r="D33" s="140"/>
      <c r="E33" s="140"/>
      <c r="F33" s="140"/>
      <c r="G33" s="140"/>
      <c r="H33" s="140"/>
      <c r="I33" s="140"/>
      <c r="J33" s="140"/>
      <c r="K33" s="140"/>
      <c r="L33" s="140"/>
      <c r="M33" s="140"/>
      <c r="N33" s="140"/>
      <c r="O33" s="140"/>
    </row>
    <row r="34" spans="3:15" ht="15.6" x14ac:dyDescent="0.3">
      <c r="C34" s="140"/>
      <c r="D34" s="140"/>
      <c r="E34" s="140"/>
      <c r="F34" s="140"/>
      <c r="G34" s="140"/>
      <c r="H34" s="140"/>
      <c r="I34" s="140"/>
      <c r="J34" s="140"/>
      <c r="K34" s="140"/>
      <c r="L34" s="140"/>
      <c r="M34" s="140"/>
      <c r="N34" s="140"/>
      <c r="O34" s="140"/>
    </row>
    <row r="35" spans="3:15" ht="15.6" x14ac:dyDescent="0.3">
      <c r="C35" s="140"/>
      <c r="D35" s="140"/>
      <c r="E35" s="140"/>
      <c r="F35" s="140"/>
      <c r="G35" s="140"/>
      <c r="H35" s="140"/>
      <c r="I35" s="140"/>
      <c r="J35" s="140"/>
      <c r="K35" s="140"/>
      <c r="L35" s="140"/>
      <c r="M35" s="140"/>
      <c r="N35" s="140"/>
      <c r="O35" s="140"/>
    </row>
    <row r="36" spans="3:15" ht="15.6" x14ac:dyDescent="0.3">
      <c r="C36" s="140"/>
      <c r="D36" s="140"/>
      <c r="E36" s="140"/>
      <c r="F36" s="140"/>
      <c r="G36" s="140"/>
      <c r="H36" s="140"/>
      <c r="I36" s="140"/>
      <c r="J36" s="140"/>
      <c r="K36" s="140"/>
      <c r="L36" s="140"/>
      <c r="M36" s="140"/>
      <c r="N36" s="140"/>
      <c r="O36" s="140"/>
    </row>
    <row r="37" spans="3:15" ht="15.6" x14ac:dyDescent="0.3">
      <c r="C37" s="140"/>
      <c r="D37" s="140"/>
      <c r="E37" s="140"/>
      <c r="F37" s="140"/>
      <c r="G37" s="140"/>
      <c r="H37" s="140"/>
      <c r="I37" s="140"/>
      <c r="J37" s="140"/>
      <c r="K37" s="140"/>
      <c r="L37" s="140"/>
      <c r="M37" s="140"/>
      <c r="N37" s="140"/>
      <c r="O37" s="140"/>
    </row>
    <row r="69" spans="1:1" ht="23.4" x14ac:dyDescent="0.45">
      <c r="A69" s="139"/>
    </row>
  </sheetData>
  <mergeCells count="1">
    <mergeCell ref="E20:E21"/>
  </mergeCells>
  <pageMargins left="0.75" right="0.75" top="1" bottom="1" header="0.5" footer="0.5"/>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00"/>
    <pageSetUpPr fitToPage="1"/>
  </sheetPr>
  <dimension ref="A1:BJ90"/>
  <sheetViews>
    <sheetView topLeftCell="A36" zoomScale="70" zoomScaleNormal="70" workbookViewId="0">
      <selection sqref="A1:L1"/>
    </sheetView>
  </sheetViews>
  <sheetFormatPr defaultColWidth="8.88671875" defaultRowHeight="14.4" x14ac:dyDescent="0.3"/>
  <cols>
    <col min="1" max="1" width="4.44140625" style="1" customWidth="1"/>
    <col min="2" max="2" width="5.44140625" style="1" customWidth="1"/>
    <col min="3" max="3" width="4.6640625" style="1" customWidth="1"/>
    <col min="4" max="4" width="5.33203125" style="1" customWidth="1"/>
    <col min="5" max="5" width="4.6640625" style="1" customWidth="1"/>
    <col min="6" max="6" width="5.33203125" style="1" customWidth="1"/>
    <col min="7" max="8" width="4.6640625" style="1" customWidth="1"/>
    <col min="9" max="9" width="5.44140625" style="1" customWidth="1"/>
    <col min="10" max="14" width="4.6640625" style="1" customWidth="1"/>
    <col min="15" max="15" width="4.44140625" style="1" customWidth="1"/>
    <col min="16" max="29" width="4.6640625" style="1" customWidth="1"/>
    <col min="30" max="30" width="90.6640625" style="2" customWidth="1"/>
    <col min="31" max="31" width="4.6640625" hidden="1" customWidth="1"/>
    <col min="32" max="32" width="16.109375" customWidth="1"/>
    <col min="33" max="33" width="19.109375" customWidth="1"/>
    <col min="34" max="34" width="24.88671875" customWidth="1"/>
    <col min="35" max="35" width="24.44140625" customWidth="1"/>
  </cols>
  <sheetData>
    <row r="1" spans="1:62" ht="30" customHeight="1" x14ac:dyDescent="0.3">
      <c r="A1" s="215" t="s">
        <v>116</v>
      </c>
      <c r="B1" s="216"/>
      <c r="C1" s="217"/>
      <c r="D1" s="217"/>
      <c r="E1" s="218"/>
      <c r="F1" s="221" t="s">
        <v>137</v>
      </c>
      <c r="G1" s="220"/>
      <c r="H1" s="217"/>
      <c r="I1" s="217"/>
      <c r="J1" s="217"/>
      <c r="K1" s="217"/>
      <c r="L1" s="218"/>
      <c r="M1" s="221" t="s">
        <v>138</v>
      </c>
      <c r="N1" s="220"/>
      <c r="O1" s="220"/>
      <c r="P1" s="217"/>
      <c r="Q1" s="217"/>
      <c r="R1" s="217"/>
      <c r="S1" s="217"/>
      <c r="T1" s="218"/>
      <c r="U1" s="219" t="s">
        <v>117</v>
      </c>
      <c r="V1" s="220"/>
      <c r="W1" s="220"/>
      <c r="X1" s="217"/>
      <c r="Y1" s="218"/>
      <c r="Z1" s="219" t="s">
        <v>118</v>
      </c>
      <c r="AA1" s="220"/>
      <c r="AB1" s="220"/>
      <c r="AC1" s="220"/>
      <c r="AD1" s="93"/>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row>
    <row r="2" spans="1:62" x14ac:dyDescent="0.3">
      <c r="A2" s="213" t="s">
        <v>119</v>
      </c>
      <c r="B2" s="214"/>
      <c r="C2" s="214"/>
      <c r="D2" s="214"/>
      <c r="E2" s="214"/>
      <c r="F2" s="217"/>
      <c r="G2" s="217"/>
      <c r="H2" s="217"/>
      <c r="I2" s="217"/>
      <c r="J2" s="217"/>
      <c r="K2" s="217"/>
      <c r="L2" s="217"/>
      <c r="M2" s="217"/>
      <c r="N2" s="217"/>
      <c r="O2" s="217"/>
      <c r="P2" s="217"/>
      <c r="Q2" s="217"/>
      <c r="R2" s="217"/>
      <c r="S2" s="217"/>
      <c r="T2" s="217"/>
      <c r="U2" s="217"/>
      <c r="V2" s="217"/>
      <c r="W2" s="217"/>
      <c r="X2" s="217"/>
      <c r="Y2" s="217"/>
      <c r="Z2" s="217"/>
      <c r="AA2" s="217"/>
      <c r="AB2" s="217"/>
      <c r="AC2" s="217"/>
      <c r="AD2" s="218"/>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row>
    <row r="3" spans="1:62" x14ac:dyDescent="0.3">
      <c r="A3" s="4"/>
      <c r="B3" s="4"/>
      <c r="C3" s="4"/>
      <c r="D3" s="137"/>
      <c r="E3" s="4"/>
      <c r="F3" s="90"/>
      <c r="G3" s="90"/>
      <c r="H3" s="90"/>
      <c r="I3" s="90"/>
      <c r="J3" s="90"/>
      <c r="K3" s="90"/>
      <c r="L3" s="90"/>
      <c r="M3" s="90"/>
      <c r="N3" s="90"/>
      <c r="O3" s="90"/>
      <c r="P3" s="90"/>
      <c r="Q3" s="90"/>
      <c r="R3" s="90"/>
      <c r="S3" s="90"/>
      <c r="T3" s="90"/>
      <c r="U3" s="90"/>
      <c r="V3" s="90"/>
      <c r="W3" s="90"/>
      <c r="X3" s="90"/>
      <c r="Y3" s="90"/>
      <c r="Z3" s="90"/>
      <c r="AA3" s="90"/>
      <c r="AB3" s="90"/>
      <c r="AC3" s="90"/>
      <c r="AD3" s="89"/>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row>
    <row r="4" spans="1:62" x14ac:dyDescent="0.3">
      <c r="A4" s="92" t="s">
        <v>120</v>
      </c>
      <c r="B4" s="4"/>
      <c r="C4" s="4"/>
      <c r="D4" s="4"/>
      <c r="E4" s="4"/>
      <c r="F4" s="90"/>
      <c r="G4" s="90"/>
      <c r="H4" s="90"/>
      <c r="I4" s="90"/>
      <c r="J4" s="90"/>
      <c r="K4" s="90"/>
      <c r="L4" s="90"/>
      <c r="M4" s="90"/>
      <c r="N4" s="90"/>
      <c r="O4" s="90"/>
      <c r="P4" s="90"/>
      <c r="Q4" s="90"/>
      <c r="R4" s="90"/>
      <c r="S4" s="90"/>
      <c r="T4" s="90"/>
      <c r="U4" s="90"/>
      <c r="V4" s="90"/>
      <c r="W4" s="90"/>
      <c r="X4" s="90"/>
      <c r="Y4" s="90"/>
      <c r="Z4" s="90"/>
      <c r="AA4" s="90"/>
      <c r="AB4" s="90"/>
      <c r="AC4" s="90"/>
      <c r="AD4" s="89"/>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row>
    <row r="5" spans="1:62" s="22" customFormat="1" x14ac:dyDescent="0.3">
      <c r="A5" s="91" t="s">
        <v>121</v>
      </c>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0"/>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row>
    <row r="6" spans="1:62" s="22" customFormat="1" x14ac:dyDescent="0.3">
      <c r="A6" s="9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0"/>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row>
    <row r="7" spans="1:62" s="22" customFormat="1" x14ac:dyDescent="0.3">
      <c r="A7" s="88" t="s">
        <v>122</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0"/>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row>
    <row r="8" spans="1:62" s="24" customFormat="1" x14ac:dyDescent="0.3">
      <c r="A8" s="88" t="s">
        <v>115</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19"/>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row>
    <row r="9" spans="1:62" s="3" customFormat="1" x14ac:dyDescent="0.3">
      <c r="A9" s="5" t="s">
        <v>147</v>
      </c>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5"/>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row>
    <row r="10" spans="1:62" ht="15" thickBot="1" x14ac:dyDescent="0.35">
      <c r="A10" s="3" t="s">
        <v>43</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62" ht="15.9" customHeight="1" thickTop="1" thickBot="1" x14ac:dyDescent="0.35">
      <c r="B11" s="186" t="s">
        <v>32</v>
      </c>
      <c r="C11" s="187"/>
      <c r="D11" s="187"/>
      <c r="E11" s="187"/>
      <c r="F11" s="187"/>
      <c r="G11" s="187"/>
      <c r="H11" s="187"/>
      <c r="I11" s="187"/>
      <c r="J11" s="187"/>
      <c r="K11" s="187"/>
      <c r="L11" s="187"/>
      <c r="M11" s="187"/>
      <c r="N11" s="187"/>
      <c r="O11" s="188" t="s">
        <v>114</v>
      </c>
      <c r="P11" s="187"/>
      <c r="Q11" s="187"/>
      <c r="R11" s="187"/>
      <c r="S11" s="187"/>
      <c r="T11" s="187"/>
      <c r="U11" s="187"/>
      <c r="V11" s="187"/>
      <c r="W11" s="187"/>
      <c r="X11" s="187"/>
      <c r="Y11" s="187"/>
      <c r="Z11" s="189"/>
      <c r="AA11" s="190" t="s">
        <v>25</v>
      </c>
      <c r="AB11" s="191"/>
      <c r="AC11" s="192"/>
      <c r="AD11" s="193" t="s">
        <v>42</v>
      </c>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row>
    <row r="12" spans="1:62" ht="15.6" thickTop="1" thickBot="1" x14ac:dyDescent="0.35">
      <c r="A12" s="29" t="s">
        <v>14</v>
      </c>
      <c r="B12" s="59" t="s">
        <v>3</v>
      </c>
      <c r="C12" s="60" t="s">
        <v>36</v>
      </c>
      <c r="D12" s="60" t="s">
        <v>10</v>
      </c>
      <c r="E12" s="60" t="s">
        <v>11</v>
      </c>
      <c r="F12" s="60" t="s">
        <v>37</v>
      </c>
      <c r="G12" s="60" t="s">
        <v>7</v>
      </c>
      <c r="H12" s="60" t="s">
        <v>9</v>
      </c>
      <c r="I12" s="60" t="s">
        <v>34</v>
      </c>
      <c r="J12" s="60" t="s">
        <v>35</v>
      </c>
      <c r="K12" s="60" t="s">
        <v>8</v>
      </c>
      <c r="L12" s="60" t="s">
        <v>57</v>
      </c>
      <c r="M12" s="60" t="s">
        <v>2</v>
      </c>
      <c r="N12" s="60" t="s">
        <v>15</v>
      </c>
      <c r="O12" s="80" t="s">
        <v>4</v>
      </c>
      <c r="P12" s="80" t="s">
        <v>13</v>
      </c>
      <c r="Q12" s="80" t="s">
        <v>40</v>
      </c>
      <c r="R12" s="80" t="s">
        <v>38</v>
      </c>
      <c r="S12" s="80" t="s">
        <v>5</v>
      </c>
      <c r="T12" s="80" t="s">
        <v>6</v>
      </c>
      <c r="U12" s="80" t="s">
        <v>36</v>
      </c>
      <c r="V12" s="80" t="s">
        <v>39</v>
      </c>
      <c r="W12" s="80" t="s">
        <v>12</v>
      </c>
      <c r="X12" s="80" t="s">
        <v>41</v>
      </c>
      <c r="Y12" s="80" t="s">
        <v>2</v>
      </c>
      <c r="Z12" s="81" t="s">
        <v>15</v>
      </c>
      <c r="AA12" s="154" t="s">
        <v>3</v>
      </c>
      <c r="AB12" s="154" t="s">
        <v>1</v>
      </c>
      <c r="AC12" s="155" t="s">
        <v>0</v>
      </c>
      <c r="AD12" s="194"/>
      <c r="AE12" s="116" t="s">
        <v>105</v>
      </c>
      <c r="AF12" s="30"/>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0"/>
      <c r="BI12" s="30"/>
      <c r="BJ12" s="30"/>
    </row>
    <row r="13" spans="1:62" s="4" customFormat="1" ht="38.1" customHeight="1" thickTop="1" x14ac:dyDescent="0.3">
      <c r="A13" s="28" t="s">
        <v>17</v>
      </c>
      <c r="B13" s="47"/>
      <c r="C13" s="48"/>
      <c r="D13" s="48"/>
      <c r="E13" s="48"/>
      <c r="F13" s="48"/>
      <c r="G13" s="48"/>
      <c r="H13" s="48"/>
      <c r="I13" s="48"/>
      <c r="J13" s="48"/>
      <c r="K13" s="48"/>
      <c r="L13" s="49"/>
      <c r="M13" s="49"/>
      <c r="N13" s="50"/>
      <c r="O13" s="82"/>
      <c r="P13" s="83"/>
      <c r="Q13" s="84"/>
      <c r="R13" s="84"/>
      <c r="S13" s="84"/>
      <c r="T13" s="84"/>
      <c r="U13" s="84"/>
      <c r="V13" s="84"/>
      <c r="W13" s="84"/>
      <c r="X13" s="84"/>
      <c r="Y13" s="85"/>
      <c r="Z13" s="86"/>
      <c r="AA13" s="156"/>
      <c r="AB13" s="157"/>
      <c r="AC13" s="158"/>
      <c r="AD13" s="37"/>
      <c r="AE13">
        <f>IF(SUM(B13:Z13)&gt;0, 1, 0)</f>
        <v>0</v>
      </c>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6"/>
      <c r="BI13" s="36"/>
      <c r="BJ13" s="36"/>
    </row>
    <row r="14" spans="1:62" s="4" customFormat="1" ht="39.9" customHeight="1" x14ac:dyDescent="0.3">
      <c r="A14" s="6">
        <v>2</v>
      </c>
      <c r="B14" s="51"/>
      <c r="C14" s="52"/>
      <c r="D14" s="52"/>
      <c r="E14" s="52"/>
      <c r="F14" s="52"/>
      <c r="G14" s="52"/>
      <c r="H14" s="52"/>
      <c r="I14" s="52"/>
      <c r="J14" s="52"/>
      <c r="K14" s="52"/>
      <c r="L14" s="53"/>
      <c r="M14" s="53"/>
      <c r="N14" s="54"/>
      <c r="O14" s="70"/>
      <c r="P14" s="71"/>
      <c r="Q14" s="72"/>
      <c r="R14" s="72"/>
      <c r="S14" s="72"/>
      <c r="T14" s="72"/>
      <c r="U14" s="72"/>
      <c r="V14" s="72"/>
      <c r="W14" s="72"/>
      <c r="X14" s="72"/>
      <c r="Y14" s="73"/>
      <c r="Z14" s="74"/>
      <c r="AA14" s="159"/>
      <c r="AB14" s="160"/>
      <c r="AC14" s="161"/>
      <c r="AD14" s="38"/>
      <c r="AE14">
        <f t="shared" ref="AE14:AE77" si="0">IF(SUM(B14:Z14)&gt;0, 1, 0)</f>
        <v>0</v>
      </c>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6"/>
      <c r="BI14" s="36"/>
      <c r="BJ14" s="36"/>
    </row>
    <row r="15" spans="1:62" s="4" customFormat="1" ht="41.1" customHeight="1" x14ac:dyDescent="0.3">
      <c r="A15" s="6">
        <v>4</v>
      </c>
      <c r="B15" s="51"/>
      <c r="C15" s="52"/>
      <c r="D15" s="52"/>
      <c r="E15" s="52"/>
      <c r="F15" s="52"/>
      <c r="G15" s="52"/>
      <c r="H15" s="52"/>
      <c r="I15" s="52"/>
      <c r="J15" s="52"/>
      <c r="K15" s="52"/>
      <c r="L15" s="53"/>
      <c r="M15" s="53"/>
      <c r="N15" s="54"/>
      <c r="O15" s="70"/>
      <c r="P15" s="71"/>
      <c r="Q15" s="72"/>
      <c r="R15" s="72"/>
      <c r="S15" s="72"/>
      <c r="T15" s="72"/>
      <c r="U15" s="72"/>
      <c r="V15" s="72"/>
      <c r="W15" s="72"/>
      <c r="X15" s="72"/>
      <c r="Y15" s="73"/>
      <c r="Z15" s="74"/>
      <c r="AA15" s="159"/>
      <c r="AB15" s="160"/>
      <c r="AC15" s="161"/>
      <c r="AD15" s="38"/>
      <c r="AE15">
        <f t="shared" si="0"/>
        <v>0</v>
      </c>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6"/>
      <c r="BI15" s="36"/>
      <c r="BJ15" s="36"/>
    </row>
    <row r="16" spans="1:62" s="4" customFormat="1" ht="42" customHeight="1" x14ac:dyDescent="0.3">
      <c r="A16" s="6">
        <v>6</v>
      </c>
      <c r="B16" s="51"/>
      <c r="C16" s="52"/>
      <c r="D16" s="52"/>
      <c r="E16" s="52"/>
      <c r="F16" s="52"/>
      <c r="G16" s="52"/>
      <c r="H16" s="52"/>
      <c r="I16" s="52"/>
      <c r="J16" s="52"/>
      <c r="K16" s="52"/>
      <c r="L16" s="53"/>
      <c r="M16" s="53"/>
      <c r="N16" s="54"/>
      <c r="O16" s="70"/>
      <c r="P16" s="71"/>
      <c r="Q16" s="72"/>
      <c r="R16" s="72"/>
      <c r="S16" s="72"/>
      <c r="T16" s="72"/>
      <c r="U16" s="72"/>
      <c r="V16" s="72"/>
      <c r="W16" s="72"/>
      <c r="X16" s="72"/>
      <c r="Y16" s="73"/>
      <c r="Z16" s="74"/>
      <c r="AA16" s="159"/>
      <c r="AB16" s="160"/>
      <c r="AC16" s="161"/>
      <c r="AD16" s="38"/>
      <c r="AE16">
        <f t="shared" si="0"/>
        <v>0</v>
      </c>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6"/>
      <c r="BI16" s="36"/>
      <c r="BJ16" s="36"/>
    </row>
    <row r="17" spans="1:62" s="4" customFormat="1" ht="30.9" customHeight="1" thickBot="1" x14ac:dyDescent="0.35">
      <c r="A17" s="8" t="s">
        <v>23</v>
      </c>
      <c r="B17" s="55"/>
      <c r="C17" s="56"/>
      <c r="D17" s="56"/>
      <c r="E17" s="56"/>
      <c r="F17" s="56"/>
      <c r="G17" s="56"/>
      <c r="H17" s="56"/>
      <c r="I17" s="56"/>
      <c r="J17" s="56"/>
      <c r="K17" s="56"/>
      <c r="L17" s="57"/>
      <c r="M17" s="57"/>
      <c r="N17" s="58"/>
      <c r="O17" s="75"/>
      <c r="P17" s="76"/>
      <c r="Q17" s="77"/>
      <c r="R17" s="77"/>
      <c r="S17" s="77"/>
      <c r="T17" s="77"/>
      <c r="U17" s="77"/>
      <c r="V17" s="77"/>
      <c r="W17" s="77"/>
      <c r="X17" s="77"/>
      <c r="Y17" s="78"/>
      <c r="Z17" s="79"/>
      <c r="AA17" s="162"/>
      <c r="AB17" s="163"/>
      <c r="AC17" s="164"/>
      <c r="AD17" s="39"/>
      <c r="AE17">
        <f t="shared" si="0"/>
        <v>0</v>
      </c>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6"/>
      <c r="BI17" s="36"/>
      <c r="BJ17" s="36"/>
    </row>
    <row r="18" spans="1:62" s="4" customFormat="1" ht="15.6" thickTop="1" thickBot="1" x14ac:dyDescent="0.35">
      <c r="A18" s="9"/>
      <c r="B18" s="59" t="s">
        <v>3</v>
      </c>
      <c r="C18" s="60" t="s">
        <v>36</v>
      </c>
      <c r="D18" s="60" t="s">
        <v>10</v>
      </c>
      <c r="E18" s="60" t="s">
        <v>11</v>
      </c>
      <c r="F18" s="60" t="s">
        <v>37</v>
      </c>
      <c r="G18" s="60" t="s">
        <v>7</v>
      </c>
      <c r="H18" s="60" t="s">
        <v>9</v>
      </c>
      <c r="I18" s="60" t="s">
        <v>34</v>
      </c>
      <c r="J18" s="60" t="s">
        <v>35</v>
      </c>
      <c r="K18" s="60" t="s">
        <v>8</v>
      </c>
      <c r="L18" s="60" t="s">
        <v>57</v>
      </c>
      <c r="M18" s="60" t="s">
        <v>2</v>
      </c>
      <c r="N18" s="60" t="s">
        <v>15</v>
      </c>
      <c r="O18" s="80" t="s">
        <v>4</v>
      </c>
      <c r="P18" s="80" t="s">
        <v>13</v>
      </c>
      <c r="Q18" s="80" t="s">
        <v>40</v>
      </c>
      <c r="R18" s="80" t="s">
        <v>38</v>
      </c>
      <c r="S18" s="80" t="s">
        <v>5</v>
      </c>
      <c r="T18" s="80" t="s">
        <v>6</v>
      </c>
      <c r="U18" s="80" t="s">
        <v>36</v>
      </c>
      <c r="V18" s="80" t="s">
        <v>39</v>
      </c>
      <c r="W18" s="80" t="s">
        <v>12</v>
      </c>
      <c r="X18" s="80" t="s">
        <v>41</v>
      </c>
      <c r="Y18" s="80" t="s">
        <v>2</v>
      </c>
      <c r="Z18" s="81" t="s">
        <v>15</v>
      </c>
      <c r="AA18" s="154" t="s">
        <v>3</v>
      </c>
      <c r="AB18" s="154" t="s">
        <v>1</v>
      </c>
      <c r="AC18" s="165" t="s">
        <v>0</v>
      </c>
      <c r="AD18" s="12"/>
      <c r="AE18">
        <f t="shared" si="0"/>
        <v>0</v>
      </c>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6"/>
      <c r="BI18" s="36"/>
      <c r="BJ18" s="36"/>
    </row>
    <row r="19" spans="1:62" s="4" customFormat="1" ht="29.4" thickTop="1" x14ac:dyDescent="0.3">
      <c r="A19" s="10" t="s">
        <v>18</v>
      </c>
      <c r="B19" s="47"/>
      <c r="C19" s="48"/>
      <c r="D19" s="48"/>
      <c r="E19" s="48"/>
      <c r="F19" s="48"/>
      <c r="G19" s="48"/>
      <c r="H19" s="48"/>
      <c r="I19" s="48"/>
      <c r="J19" s="48"/>
      <c r="K19" s="48"/>
      <c r="L19" s="49"/>
      <c r="M19" s="49"/>
      <c r="N19" s="50"/>
      <c r="O19" s="82"/>
      <c r="P19" s="83"/>
      <c r="Q19" s="84"/>
      <c r="R19" s="84"/>
      <c r="S19" s="84"/>
      <c r="T19" s="84"/>
      <c r="U19" s="84"/>
      <c r="V19" s="84"/>
      <c r="W19" s="84"/>
      <c r="X19" s="84"/>
      <c r="Y19" s="85"/>
      <c r="Z19" s="86"/>
      <c r="AA19" s="156"/>
      <c r="AB19" s="157"/>
      <c r="AC19" s="158"/>
      <c r="AD19" s="37"/>
      <c r="AE19">
        <f t="shared" si="0"/>
        <v>0</v>
      </c>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6"/>
      <c r="BI19" s="36"/>
      <c r="BJ19" s="36"/>
    </row>
    <row r="20" spans="1:62" s="4" customFormat="1" ht="40.35" customHeight="1" x14ac:dyDescent="0.3">
      <c r="A20" s="6">
        <v>12</v>
      </c>
      <c r="B20" s="51"/>
      <c r="C20" s="52"/>
      <c r="D20" s="52"/>
      <c r="E20" s="52"/>
      <c r="F20" s="52"/>
      <c r="G20" s="52"/>
      <c r="H20" s="52"/>
      <c r="I20" s="52"/>
      <c r="J20" s="52"/>
      <c r="K20" s="52"/>
      <c r="L20" s="53"/>
      <c r="M20" s="53"/>
      <c r="N20" s="54"/>
      <c r="O20" s="70"/>
      <c r="P20" s="71"/>
      <c r="Q20" s="72"/>
      <c r="R20" s="72"/>
      <c r="S20" s="72"/>
      <c r="T20" s="72"/>
      <c r="U20" s="72"/>
      <c r="V20" s="72"/>
      <c r="W20" s="72"/>
      <c r="X20" s="72"/>
      <c r="Y20" s="73"/>
      <c r="Z20" s="74"/>
      <c r="AA20" s="159"/>
      <c r="AB20" s="160"/>
      <c r="AC20" s="161"/>
      <c r="AD20" s="38"/>
      <c r="AE20">
        <f t="shared" si="0"/>
        <v>0</v>
      </c>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6"/>
      <c r="BI20" s="36"/>
      <c r="BJ20" s="36"/>
    </row>
    <row r="21" spans="1:62" s="4" customFormat="1" ht="40.35" customHeight="1" x14ac:dyDescent="0.3">
      <c r="A21" s="6">
        <v>14</v>
      </c>
      <c r="B21" s="51"/>
      <c r="C21" s="52"/>
      <c r="D21" s="52"/>
      <c r="E21" s="52"/>
      <c r="F21" s="52"/>
      <c r="G21" s="52"/>
      <c r="H21" s="52"/>
      <c r="I21" s="52"/>
      <c r="J21" s="52"/>
      <c r="K21" s="52"/>
      <c r="L21" s="53"/>
      <c r="M21" s="53"/>
      <c r="N21" s="54"/>
      <c r="O21" s="70"/>
      <c r="P21" s="71"/>
      <c r="Q21" s="72"/>
      <c r="R21" s="72"/>
      <c r="S21" s="72"/>
      <c r="T21" s="72"/>
      <c r="U21" s="72"/>
      <c r="V21" s="72"/>
      <c r="W21" s="72"/>
      <c r="X21" s="72"/>
      <c r="Y21" s="73"/>
      <c r="Z21" s="74"/>
      <c r="AA21" s="159"/>
      <c r="AB21" s="160"/>
      <c r="AC21" s="161"/>
      <c r="AD21" s="38"/>
      <c r="AE21">
        <f t="shared" si="0"/>
        <v>0</v>
      </c>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6"/>
      <c r="BI21" s="36"/>
      <c r="BJ21" s="36"/>
    </row>
    <row r="22" spans="1:62" s="4" customFormat="1" ht="40.35" customHeight="1" x14ac:dyDescent="0.3">
      <c r="A22" s="6">
        <v>16</v>
      </c>
      <c r="B22" s="51"/>
      <c r="C22" s="52"/>
      <c r="D22" s="52"/>
      <c r="E22" s="52"/>
      <c r="F22" s="52"/>
      <c r="G22" s="52"/>
      <c r="H22" s="52"/>
      <c r="I22" s="52"/>
      <c r="J22" s="52"/>
      <c r="K22" s="52"/>
      <c r="L22" s="53"/>
      <c r="M22" s="53"/>
      <c r="N22" s="54"/>
      <c r="O22" s="70"/>
      <c r="P22" s="71"/>
      <c r="Q22" s="72"/>
      <c r="R22" s="72"/>
      <c r="S22" s="72"/>
      <c r="T22" s="72"/>
      <c r="U22" s="72"/>
      <c r="V22" s="72"/>
      <c r="W22" s="72"/>
      <c r="X22" s="72"/>
      <c r="Y22" s="73"/>
      <c r="Z22" s="74"/>
      <c r="AA22" s="159"/>
      <c r="AB22" s="160"/>
      <c r="AC22" s="161"/>
      <c r="AD22" s="38"/>
      <c r="AE22">
        <f t="shared" si="0"/>
        <v>0</v>
      </c>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6"/>
      <c r="BI22" s="36"/>
      <c r="BJ22" s="36"/>
    </row>
    <row r="23" spans="1:62" s="4" customFormat="1" ht="40.35" customHeight="1" thickBot="1" x14ac:dyDescent="0.35">
      <c r="A23" s="8" t="s">
        <v>24</v>
      </c>
      <c r="B23" s="55"/>
      <c r="C23" s="56"/>
      <c r="D23" s="56"/>
      <c r="E23" s="56"/>
      <c r="F23" s="56"/>
      <c r="G23" s="56"/>
      <c r="H23" s="56"/>
      <c r="I23" s="56"/>
      <c r="J23" s="56"/>
      <c r="K23" s="56"/>
      <c r="L23" s="57"/>
      <c r="M23" s="57"/>
      <c r="N23" s="58"/>
      <c r="O23" s="75"/>
      <c r="P23" s="76"/>
      <c r="Q23" s="77"/>
      <c r="R23" s="77"/>
      <c r="S23" s="77"/>
      <c r="T23" s="77"/>
      <c r="U23" s="77"/>
      <c r="V23" s="77"/>
      <c r="W23" s="77"/>
      <c r="X23" s="77"/>
      <c r="Y23" s="78"/>
      <c r="Z23" s="79"/>
      <c r="AA23" s="162"/>
      <c r="AB23" s="163"/>
      <c r="AC23" s="164"/>
      <c r="AD23" s="39"/>
      <c r="AE23">
        <f t="shared" si="0"/>
        <v>0</v>
      </c>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6"/>
      <c r="BI23" s="36"/>
      <c r="BJ23" s="36"/>
    </row>
    <row r="24" spans="1:62" s="4" customFormat="1" ht="20.25" customHeight="1" thickTop="1" thickBot="1" x14ac:dyDescent="0.35">
      <c r="A24" s="9"/>
      <c r="B24" s="59" t="s">
        <v>3</v>
      </c>
      <c r="C24" s="60" t="s">
        <v>36</v>
      </c>
      <c r="D24" s="60" t="s">
        <v>10</v>
      </c>
      <c r="E24" s="60" t="s">
        <v>11</v>
      </c>
      <c r="F24" s="60" t="s">
        <v>37</v>
      </c>
      <c r="G24" s="60" t="s">
        <v>7</v>
      </c>
      <c r="H24" s="60" t="s">
        <v>9</v>
      </c>
      <c r="I24" s="60" t="s">
        <v>34</v>
      </c>
      <c r="J24" s="60" t="s">
        <v>35</v>
      </c>
      <c r="K24" s="60" t="s">
        <v>8</v>
      </c>
      <c r="L24" s="60" t="s">
        <v>57</v>
      </c>
      <c r="M24" s="60" t="s">
        <v>2</v>
      </c>
      <c r="N24" s="60" t="s">
        <v>15</v>
      </c>
      <c r="O24" s="80" t="s">
        <v>4</v>
      </c>
      <c r="P24" s="80" t="s">
        <v>13</v>
      </c>
      <c r="Q24" s="80" t="s">
        <v>40</v>
      </c>
      <c r="R24" s="80" t="s">
        <v>38</v>
      </c>
      <c r="S24" s="80" t="s">
        <v>5</v>
      </c>
      <c r="T24" s="80" t="s">
        <v>6</v>
      </c>
      <c r="U24" s="80" t="s">
        <v>36</v>
      </c>
      <c r="V24" s="80" t="s">
        <v>39</v>
      </c>
      <c r="W24" s="80" t="s">
        <v>12</v>
      </c>
      <c r="X24" s="80" t="s">
        <v>41</v>
      </c>
      <c r="Y24" s="80" t="s">
        <v>2</v>
      </c>
      <c r="Z24" s="81" t="s">
        <v>15</v>
      </c>
      <c r="AA24" s="154" t="s">
        <v>3</v>
      </c>
      <c r="AB24" s="154" t="s">
        <v>1</v>
      </c>
      <c r="AC24" s="165" t="s">
        <v>0</v>
      </c>
      <c r="AD24" s="12"/>
      <c r="AE24">
        <f t="shared" si="0"/>
        <v>0</v>
      </c>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6"/>
      <c r="BI24" s="36"/>
      <c r="BJ24" s="36"/>
    </row>
    <row r="25" spans="1:62" s="4" customFormat="1" ht="40.35" customHeight="1" thickTop="1" x14ac:dyDescent="0.3">
      <c r="A25" s="10" t="s">
        <v>19</v>
      </c>
      <c r="B25" s="47"/>
      <c r="C25" s="48"/>
      <c r="D25" s="48"/>
      <c r="E25" s="48"/>
      <c r="F25" s="48"/>
      <c r="G25" s="48"/>
      <c r="H25" s="48"/>
      <c r="I25" s="48"/>
      <c r="J25" s="48"/>
      <c r="K25" s="48"/>
      <c r="L25" s="49"/>
      <c r="M25" s="49"/>
      <c r="N25" s="50"/>
      <c r="O25" s="82"/>
      <c r="P25" s="83"/>
      <c r="Q25" s="84"/>
      <c r="R25" s="84"/>
      <c r="S25" s="84"/>
      <c r="T25" s="84"/>
      <c r="U25" s="84"/>
      <c r="V25" s="84"/>
      <c r="W25" s="84"/>
      <c r="X25" s="84"/>
      <c r="Y25" s="85"/>
      <c r="Z25" s="86"/>
      <c r="AA25" s="156"/>
      <c r="AB25" s="157"/>
      <c r="AC25" s="158"/>
      <c r="AD25" s="37"/>
      <c r="AE25">
        <f t="shared" si="0"/>
        <v>0</v>
      </c>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6"/>
      <c r="BI25" s="36"/>
      <c r="BJ25" s="36"/>
    </row>
    <row r="26" spans="1:62" s="4" customFormat="1" ht="40.35" customHeight="1" x14ac:dyDescent="0.3">
      <c r="A26" s="6">
        <v>22</v>
      </c>
      <c r="B26" s="51"/>
      <c r="C26" s="52"/>
      <c r="D26" s="52"/>
      <c r="E26" s="52"/>
      <c r="F26" s="52"/>
      <c r="G26" s="52"/>
      <c r="H26" s="52"/>
      <c r="I26" s="52"/>
      <c r="J26" s="52"/>
      <c r="K26" s="52"/>
      <c r="L26" s="53"/>
      <c r="M26" s="53"/>
      <c r="N26" s="54"/>
      <c r="O26" s="70"/>
      <c r="P26" s="71"/>
      <c r="Q26" s="72"/>
      <c r="R26" s="72"/>
      <c r="S26" s="72"/>
      <c r="T26" s="72"/>
      <c r="U26" s="72"/>
      <c r="V26" s="72"/>
      <c r="W26" s="72"/>
      <c r="X26" s="72"/>
      <c r="Y26" s="73"/>
      <c r="Z26" s="74"/>
      <c r="AA26" s="159"/>
      <c r="AB26" s="160"/>
      <c r="AC26" s="161"/>
      <c r="AD26" s="38"/>
      <c r="AE26">
        <f t="shared" si="0"/>
        <v>0</v>
      </c>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6"/>
      <c r="BI26" s="36"/>
      <c r="BJ26" s="36"/>
    </row>
    <row r="27" spans="1:62" s="4" customFormat="1" ht="40.35" customHeight="1" x14ac:dyDescent="0.3">
      <c r="A27" s="6">
        <v>24</v>
      </c>
      <c r="B27" s="51"/>
      <c r="C27" s="52"/>
      <c r="D27" s="52"/>
      <c r="E27" s="52"/>
      <c r="F27" s="52"/>
      <c r="G27" s="52"/>
      <c r="H27" s="52"/>
      <c r="I27" s="52"/>
      <c r="J27" s="52"/>
      <c r="K27" s="52"/>
      <c r="L27" s="53"/>
      <c r="M27" s="53"/>
      <c r="N27" s="54"/>
      <c r="O27" s="70"/>
      <c r="P27" s="71"/>
      <c r="Q27" s="72"/>
      <c r="R27" s="72"/>
      <c r="S27" s="72"/>
      <c r="T27" s="72"/>
      <c r="U27" s="72"/>
      <c r="V27" s="72"/>
      <c r="W27" s="72"/>
      <c r="X27" s="72"/>
      <c r="Y27" s="73"/>
      <c r="Z27" s="74"/>
      <c r="AA27" s="159"/>
      <c r="AB27" s="160"/>
      <c r="AC27" s="161"/>
      <c r="AD27" s="38"/>
      <c r="AE27">
        <f t="shared" si="0"/>
        <v>0</v>
      </c>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6"/>
      <c r="BI27" s="36"/>
      <c r="BJ27" s="36"/>
    </row>
    <row r="28" spans="1:62" s="4" customFormat="1" ht="40.35" customHeight="1" x14ac:dyDescent="0.3">
      <c r="A28" s="6">
        <v>26</v>
      </c>
      <c r="B28" s="51"/>
      <c r="C28" s="52"/>
      <c r="D28" s="52"/>
      <c r="E28" s="52"/>
      <c r="F28" s="52"/>
      <c r="G28" s="52"/>
      <c r="H28" s="52"/>
      <c r="I28" s="52"/>
      <c r="J28" s="52"/>
      <c r="K28" s="52"/>
      <c r="L28" s="53"/>
      <c r="M28" s="53"/>
      <c r="N28" s="54"/>
      <c r="O28" s="70"/>
      <c r="P28" s="71"/>
      <c r="Q28" s="72"/>
      <c r="R28" s="72"/>
      <c r="S28" s="72"/>
      <c r="T28" s="72"/>
      <c r="U28" s="72"/>
      <c r="V28" s="72"/>
      <c r="W28" s="72"/>
      <c r="X28" s="72"/>
      <c r="Y28" s="73"/>
      <c r="Z28" s="74"/>
      <c r="AA28" s="159"/>
      <c r="AB28" s="160"/>
      <c r="AC28" s="161"/>
      <c r="AD28" s="38"/>
      <c r="AE28">
        <f t="shared" si="0"/>
        <v>0</v>
      </c>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6"/>
      <c r="BI28" s="36"/>
      <c r="BJ28" s="36"/>
    </row>
    <row r="29" spans="1:62" s="4" customFormat="1" ht="40.35" customHeight="1" thickBot="1" x14ac:dyDescent="0.35">
      <c r="A29" s="11"/>
      <c r="B29" s="55"/>
      <c r="C29" s="56"/>
      <c r="D29" s="56"/>
      <c r="E29" s="56"/>
      <c r="F29" s="56"/>
      <c r="G29" s="56"/>
      <c r="H29" s="56"/>
      <c r="I29" s="56"/>
      <c r="J29" s="56"/>
      <c r="K29" s="56"/>
      <c r="L29" s="57"/>
      <c r="M29" s="57"/>
      <c r="N29" s="58"/>
      <c r="O29" s="75"/>
      <c r="P29" s="76"/>
      <c r="Q29" s="77"/>
      <c r="R29" s="77"/>
      <c r="S29" s="77"/>
      <c r="T29" s="77"/>
      <c r="U29" s="77"/>
      <c r="V29" s="77"/>
      <c r="W29" s="77"/>
      <c r="X29" s="77"/>
      <c r="Y29" s="78"/>
      <c r="Z29" s="79"/>
      <c r="AA29" s="162"/>
      <c r="AB29" s="163"/>
      <c r="AC29" s="164"/>
      <c r="AD29" s="39"/>
      <c r="AE29">
        <f t="shared" si="0"/>
        <v>0</v>
      </c>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6"/>
      <c r="BI29" s="36"/>
      <c r="BJ29" s="36"/>
    </row>
    <row r="30" spans="1:62" ht="15.75" customHeight="1" thickTop="1" thickBot="1" x14ac:dyDescent="0.35">
      <c r="A30" s="42"/>
      <c r="B30" s="196" t="s">
        <v>32</v>
      </c>
      <c r="C30" s="197"/>
      <c r="D30" s="197"/>
      <c r="E30" s="197"/>
      <c r="F30" s="197"/>
      <c r="G30" s="197"/>
      <c r="H30" s="197"/>
      <c r="I30" s="197"/>
      <c r="J30" s="197"/>
      <c r="K30" s="197"/>
      <c r="L30" s="197"/>
      <c r="M30" s="197"/>
      <c r="N30" s="198"/>
      <c r="O30" s="199" t="s">
        <v>33</v>
      </c>
      <c r="P30" s="200"/>
      <c r="Q30" s="200"/>
      <c r="R30" s="200"/>
      <c r="S30" s="200"/>
      <c r="T30" s="200"/>
      <c r="U30" s="200"/>
      <c r="V30" s="200"/>
      <c r="W30" s="200"/>
      <c r="X30" s="200"/>
      <c r="Y30" s="200"/>
      <c r="Z30" s="201"/>
      <c r="AA30" s="202" t="s">
        <v>25</v>
      </c>
      <c r="AB30" s="203"/>
      <c r="AC30" s="204"/>
      <c r="AD30" s="193" t="s">
        <v>42</v>
      </c>
      <c r="AE30">
        <f t="shared" si="0"/>
        <v>0</v>
      </c>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30"/>
      <c r="BI30" s="30"/>
      <c r="BJ30" s="30"/>
    </row>
    <row r="31" spans="1:62" ht="15.6" thickTop="1" thickBot="1" x14ac:dyDescent="0.35">
      <c r="A31" s="1" t="s">
        <v>14</v>
      </c>
      <c r="B31" s="59" t="s">
        <v>3</v>
      </c>
      <c r="C31" s="60" t="s">
        <v>36</v>
      </c>
      <c r="D31" s="60" t="s">
        <v>10</v>
      </c>
      <c r="E31" s="60" t="s">
        <v>11</v>
      </c>
      <c r="F31" s="60" t="s">
        <v>37</v>
      </c>
      <c r="G31" s="60" t="s">
        <v>7</v>
      </c>
      <c r="H31" s="60" t="s">
        <v>9</v>
      </c>
      <c r="I31" s="60" t="s">
        <v>34</v>
      </c>
      <c r="J31" s="60" t="s">
        <v>35</v>
      </c>
      <c r="K31" s="60" t="s">
        <v>8</v>
      </c>
      <c r="L31" s="60" t="s">
        <v>57</v>
      </c>
      <c r="M31" s="60" t="s">
        <v>2</v>
      </c>
      <c r="N31" s="60" t="s">
        <v>15</v>
      </c>
      <c r="O31" s="80" t="s">
        <v>4</v>
      </c>
      <c r="P31" s="80" t="s">
        <v>13</v>
      </c>
      <c r="Q31" s="80" t="s">
        <v>40</v>
      </c>
      <c r="R31" s="80" t="s">
        <v>38</v>
      </c>
      <c r="S31" s="80" t="s">
        <v>5</v>
      </c>
      <c r="T31" s="80" t="s">
        <v>6</v>
      </c>
      <c r="U31" s="80" t="s">
        <v>36</v>
      </c>
      <c r="V31" s="80" t="s">
        <v>39</v>
      </c>
      <c r="W31" s="80" t="s">
        <v>12</v>
      </c>
      <c r="X31" s="80" t="s">
        <v>41</v>
      </c>
      <c r="Y31" s="80" t="s">
        <v>2</v>
      </c>
      <c r="Z31" s="81" t="s">
        <v>15</v>
      </c>
      <c r="AA31" s="166" t="s">
        <v>3</v>
      </c>
      <c r="AB31" s="166" t="s">
        <v>1</v>
      </c>
      <c r="AC31" s="167" t="s">
        <v>0</v>
      </c>
      <c r="AD31" s="207"/>
      <c r="AE31">
        <f t="shared" si="0"/>
        <v>0</v>
      </c>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0"/>
      <c r="BI31" s="30"/>
      <c r="BJ31" s="30"/>
    </row>
    <row r="32" spans="1:62" s="4" customFormat="1" ht="40.35" customHeight="1" thickTop="1" x14ac:dyDescent="0.3">
      <c r="A32" s="10" t="s">
        <v>20</v>
      </c>
      <c r="B32" s="47"/>
      <c r="C32" s="48"/>
      <c r="D32" s="48"/>
      <c r="E32" s="48"/>
      <c r="F32" s="48"/>
      <c r="G32" s="48"/>
      <c r="H32" s="48"/>
      <c r="I32" s="48"/>
      <c r="J32" s="48"/>
      <c r="K32" s="48"/>
      <c r="L32" s="49"/>
      <c r="M32" s="49"/>
      <c r="N32" s="50"/>
      <c r="O32" s="82"/>
      <c r="P32" s="83"/>
      <c r="Q32" s="84"/>
      <c r="R32" s="84"/>
      <c r="S32" s="84"/>
      <c r="T32" s="84"/>
      <c r="U32" s="84"/>
      <c r="V32" s="84"/>
      <c r="W32" s="84"/>
      <c r="X32" s="84"/>
      <c r="Y32" s="85"/>
      <c r="Z32" s="86"/>
      <c r="AA32" s="156"/>
      <c r="AB32" s="157"/>
      <c r="AC32" s="158"/>
      <c r="AD32" s="37"/>
      <c r="AE32">
        <f t="shared" si="0"/>
        <v>0</v>
      </c>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6"/>
      <c r="BI32" s="36"/>
      <c r="BJ32" s="36"/>
    </row>
    <row r="33" spans="1:62" s="4" customFormat="1" ht="40.35" customHeight="1" x14ac:dyDescent="0.3">
      <c r="A33" s="14">
        <v>32</v>
      </c>
      <c r="B33" s="51"/>
      <c r="C33" s="52"/>
      <c r="D33" s="52"/>
      <c r="E33" s="52"/>
      <c r="F33" s="52"/>
      <c r="G33" s="52"/>
      <c r="H33" s="52"/>
      <c r="I33" s="52"/>
      <c r="J33" s="52"/>
      <c r="K33" s="52"/>
      <c r="L33" s="53"/>
      <c r="M33" s="53"/>
      <c r="N33" s="54"/>
      <c r="O33" s="70"/>
      <c r="P33" s="71"/>
      <c r="Q33" s="72"/>
      <c r="R33" s="72"/>
      <c r="S33" s="72"/>
      <c r="T33" s="72"/>
      <c r="U33" s="72"/>
      <c r="V33" s="72"/>
      <c r="W33" s="72"/>
      <c r="X33" s="72"/>
      <c r="Y33" s="73"/>
      <c r="Z33" s="74"/>
      <c r="AA33" s="159"/>
      <c r="AB33" s="160"/>
      <c r="AC33" s="161"/>
      <c r="AD33" s="38"/>
      <c r="AE33">
        <f t="shared" si="0"/>
        <v>0</v>
      </c>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6"/>
      <c r="BI33" s="36"/>
      <c r="BJ33" s="36"/>
    </row>
    <row r="34" spans="1:62" s="4" customFormat="1" ht="40.35" customHeight="1" x14ac:dyDescent="0.3">
      <c r="A34" s="14">
        <v>34</v>
      </c>
      <c r="B34" s="51"/>
      <c r="C34" s="52"/>
      <c r="D34" s="52"/>
      <c r="E34" s="52"/>
      <c r="F34" s="52"/>
      <c r="G34" s="52"/>
      <c r="H34" s="52"/>
      <c r="I34" s="52"/>
      <c r="J34" s="52"/>
      <c r="K34" s="52"/>
      <c r="L34" s="53"/>
      <c r="M34" s="53"/>
      <c r="N34" s="54"/>
      <c r="O34" s="70"/>
      <c r="P34" s="71"/>
      <c r="Q34" s="72"/>
      <c r="R34" s="72"/>
      <c r="S34" s="72"/>
      <c r="T34" s="72"/>
      <c r="U34" s="72"/>
      <c r="V34" s="72"/>
      <c r="W34" s="72"/>
      <c r="X34" s="72"/>
      <c r="Y34" s="73"/>
      <c r="Z34" s="74"/>
      <c r="AA34" s="159"/>
      <c r="AB34" s="160"/>
      <c r="AC34" s="161"/>
      <c r="AD34" s="38"/>
      <c r="AE34">
        <f t="shared" si="0"/>
        <v>0</v>
      </c>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6"/>
      <c r="BI34" s="36"/>
      <c r="BJ34" s="36"/>
    </row>
    <row r="35" spans="1:62" s="4" customFormat="1" ht="40.35" customHeight="1" x14ac:dyDescent="0.3">
      <c r="A35" s="14">
        <v>36</v>
      </c>
      <c r="B35" s="51"/>
      <c r="C35" s="52"/>
      <c r="D35" s="52"/>
      <c r="E35" s="52"/>
      <c r="F35" s="52"/>
      <c r="G35" s="52"/>
      <c r="H35" s="52"/>
      <c r="I35" s="52"/>
      <c r="J35" s="52"/>
      <c r="K35" s="52"/>
      <c r="L35" s="53"/>
      <c r="M35" s="53"/>
      <c r="N35" s="54"/>
      <c r="O35" s="70"/>
      <c r="P35" s="71"/>
      <c r="Q35" s="72"/>
      <c r="R35" s="72"/>
      <c r="S35" s="72"/>
      <c r="T35" s="72"/>
      <c r="U35" s="72"/>
      <c r="V35" s="72"/>
      <c r="W35" s="72"/>
      <c r="X35" s="72"/>
      <c r="Y35" s="73"/>
      <c r="Z35" s="74"/>
      <c r="AA35" s="159"/>
      <c r="AB35" s="160"/>
      <c r="AC35" s="161"/>
      <c r="AD35" s="38"/>
      <c r="AE35">
        <f t="shared" si="0"/>
        <v>0</v>
      </c>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6"/>
      <c r="BI35" s="36"/>
      <c r="BJ35" s="36"/>
    </row>
    <row r="36" spans="1:62" s="4" customFormat="1" ht="40.35" customHeight="1" thickBot="1" x14ac:dyDescent="0.35">
      <c r="A36" s="11" t="s">
        <v>22</v>
      </c>
      <c r="B36" s="55"/>
      <c r="C36" s="56"/>
      <c r="D36" s="56"/>
      <c r="E36" s="56"/>
      <c r="F36" s="56"/>
      <c r="G36" s="56"/>
      <c r="H36" s="56"/>
      <c r="I36" s="56"/>
      <c r="J36" s="56"/>
      <c r="K36" s="56"/>
      <c r="L36" s="57"/>
      <c r="M36" s="57"/>
      <c r="N36" s="58"/>
      <c r="O36" s="75"/>
      <c r="P36" s="76"/>
      <c r="Q36" s="77"/>
      <c r="R36" s="77"/>
      <c r="S36" s="77"/>
      <c r="T36" s="77"/>
      <c r="U36" s="77"/>
      <c r="V36" s="77"/>
      <c r="W36" s="77"/>
      <c r="X36" s="77"/>
      <c r="Y36" s="78"/>
      <c r="Z36" s="79"/>
      <c r="AA36" s="162"/>
      <c r="AB36" s="163"/>
      <c r="AC36" s="164"/>
      <c r="AD36" s="43"/>
      <c r="AE36">
        <f t="shared" si="0"/>
        <v>0</v>
      </c>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6"/>
      <c r="BI36" s="36"/>
      <c r="BJ36" s="36"/>
    </row>
    <row r="37" spans="1:62" s="4" customFormat="1" ht="18.75" customHeight="1" thickTop="1" thickBot="1" x14ac:dyDescent="0.35">
      <c r="A37" s="16"/>
      <c r="B37" s="59" t="s">
        <v>3</v>
      </c>
      <c r="C37" s="60" t="s">
        <v>36</v>
      </c>
      <c r="D37" s="60" t="s">
        <v>10</v>
      </c>
      <c r="E37" s="60" t="s">
        <v>11</v>
      </c>
      <c r="F37" s="60" t="s">
        <v>37</v>
      </c>
      <c r="G37" s="60" t="s">
        <v>7</v>
      </c>
      <c r="H37" s="60" t="s">
        <v>9</v>
      </c>
      <c r="I37" s="60" t="s">
        <v>34</v>
      </c>
      <c r="J37" s="60" t="s">
        <v>35</v>
      </c>
      <c r="K37" s="60" t="s">
        <v>8</v>
      </c>
      <c r="L37" s="60" t="s">
        <v>57</v>
      </c>
      <c r="M37" s="60" t="s">
        <v>2</v>
      </c>
      <c r="N37" s="60" t="s">
        <v>15</v>
      </c>
      <c r="O37" s="80" t="s">
        <v>4</v>
      </c>
      <c r="P37" s="80" t="s">
        <v>13</v>
      </c>
      <c r="Q37" s="80" t="s">
        <v>40</v>
      </c>
      <c r="R37" s="80" t="s">
        <v>38</v>
      </c>
      <c r="S37" s="80" t="s">
        <v>5</v>
      </c>
      <c r="T37" s="80" t="s">
        <v>6</v>
      </c>
      <c r="U37" s="80" t="s">
        <v>36</v>
      </c>
      <c r="V37" s="80" t="s">
        <v>39</v>
      </c>
      <c r="W37" s="80" t="s">
        <v>12</v>
      </c>
      <c r="X37" s="80" t="s">
        <v>41</v>
      </c>
      <c r="Y37" s="80" t="s">
        <v>2</v>
      </c>
      <c r="Z37" s="81" t="s">
        <v>15</v>
      </c>
      <c r="AA37" s="154" t="s">
        <v>3</v>
      </c>
      <c r="AB37" s="154" t="s">
        <v>1</v>
      </c>
      <c r="AC37" s="165" t="s">
        <v>0</v>
      </c>
      <c r="AD37" s="13"/>
      <c r="AE37">
        <f t="shared" si="0"/>
        <v>0</v>
      </c>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6"/>
      <c r="BI37" s="36"/>
      <c r="BJ37" s="36"/>
    </row>
    <row r="38" spans="1:62" s="4" customFormat="1" ht="40.35" customHeight="1" thickTop="1" x14ac:dyDescent="0.3">
      <c r="A38" s="10" t="s">
        <v>21</v>
      </c>
      <c r="B38" s="47"/>
      <c r="C38" s="48"/>
      <c r="D38" s="48"/>
      <c r="E38" s="48"/>
      <c r="F38" s="48"/>
      <c r="G38" s="48"/>
      <c r="H38" s="48"/>
      <c r="I38" s="48"/>
      <c r="J38" s="48"/>
      <c r="K38" s="48"/>
      <c r="L38" s="49"/>
      <c r="M38" s="49"/>
      <c r="N38" s="50"/>
      <c r="O38" s="82"/>
      <c r="P38" s="83"/>
      <c r="Q38" s="84"/>
      <c r="R38" s="84"/>
      <c r="S38" s="84"/>
      <c r="T38" s="84"/>
      <c r="U38" s="84"/>
      <c r="V38" s="84"/>
      <c r="W38" s="84"/>
      <c r="X38" s="84"/>
      <c r="Y38" s="85"/>
      <c r="Z38" s="86"/>
      <c r="AA38" s="156"/>
      <c r="AB38" s="157"/>
      <c r="AC38" s="158"/>
      <c r="AD38" s="37"/>
      <c r="AE38">
        <f t="shared" si="0"/>
        <v>0</v>
      </c>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6"/>
      <c r="BI38" s="36"/>
      <c r="BJ38" s="36"/>
    </row>
    <row r="39" spans="1:62" s="4" customFormat="1" ht="40.35" customHeight="1" x14ac:dyDescent="0.3">
      <c r="A39" s="14">
        <v>42</v>
      </c>
      <c r="B39" s="51"/>
      <c r="C39" s="52"/>
      <c r="D39" s="52"/>
      <c r="E39" s="52"/>
      <c r="F39" s="52"/>
      <c r="G39" s="52"/>
      <c r="H39" s="52"/>
      <c r="I39" s="52"/>
      <c r="J39" s="52"/>
      <c r="K39" s="52"/>
      <c r="L39" s="53"/>
      <c r="M39" s="53"/>
      <c r="N39" s="54"/>
      <c r="O39" s="70"/>
      <c r="P39" s="71"/>
      <c r="Q39" s="72"/>
      <c r="R39" s="72"/>
      <c r="S39" s="72"/>
      <c r="T39" s="72"/>
      <c r="U39" s="72"/>
      <c r="V39" s="72"/>
      <c r="W39" s="72"/>
      <c r="X39" s="72"/>
      <c r="Y39" s="73"/>
      <c r="Z39" s="74"/>
      <c r="AA39" s="159"/>
      <c r="AB39" s="160"/>
      <c r="AC39" s="161"/>
      <c r="AD39" s="38"/>
      <c r="AE39">
        <f t="shared" si="0"/>
        <v>0</v>
      </c>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6"/>
      <c r="BI39" s="36"/>
      <c r="BJ39" s="36"/>
    </row>
    <row r="40" spans="1:62" s="4" customFormat="1" ht="40.35" customHeight="1" x14ac:dyDescent="0.3">
      <c r="A40" s="14">
        <v>44</v>
      </c>
      <c r="B40" s="51"/>
      <c r="C40" s="52"/>
      <c r="D40" s="52"/>
      <c r="E40" s="52"/>
      <c r="F40" s="52"/>
      <c r="G40" s="52"/>
      <c r="H40" s="52"/>
      <c r="I40" s="52"/>
      <c r="J40" s="52"/>
      <c r="K40" s="52"/>
      <c r="L40" s="53"/>
      <c r="M40" s="53"/>
      <c r="N40" s="54"/>
      <c r="O40" s="70"/>
      <c r="P40" s="71"/>
      <c r="Q40" s="72"/>
      <c r="R40" s="72"/>
      <c r="S40" s="72"/>
      <c r="T40" s="72"/>
      <c r="U40" s="72"/>
      <c r="V40" s="72"/>
      <c r="W40" s="72"/>
      <c r="X40" s="72"/>
      <c r="Y40" s="73"/>
      <c r="Z40" s="74"/>
      <c r="AA40" s="159"/>
      <c r="AB40" s="160"/>
      <c r="AC40" s="161"/>
      <c r="AD40" s="38"/>
      <c r="AE40">
        <f t="shared" si="0"/>
        <v>0</v>
      </c>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6"/>
      <c r="BI40" s="36"/>
      <c r="BJ40" s="36"/>
    </row>
    <row r="41" spans="1:62" s="4" customFormat="1" ht="40.35" customHeight="1" x14ac:dyDescent="0.3">
      <c r="A41" s="14">
        <v>46</v>
      </c>
      <c r="B41" s="51"/>
      <c r="C41" s="52"/>
      <c r="D41" s="52"/>
      <c r="E41" s="52"/>
      <c r="F41" s="52"/>
      <c r="G41" s="52"/>
      <c r="H41" s="52"/>
      <c r="I41" s="52"/>
      <c r="J41" s="52"/>
      <c r="K41" s="52"/>
      <c r="L41" s="53"/>
      <c r="M41" s="53"/>
      <c r="N41" s="54"/>
      <c r="O41" s="70"/>
      <c r="P41" s="71"/>
      <c r="Q41" s="72"/>
      <c r="R41" s="72"/>
      <c r="S41" s="72"/>
      <c r="T41" s="72"/>
      <c r="U41" s="72"/>
      <c r="V41" s="72"/>
      <c r="W41" s="72"/>
      <c r="X41" s="72"/>
      <c r="Y41" s="73"/>
      <c r="Z41" s="74"/>
      <c r="AA41" s="159"/>
      <c r="AB41" s="160"/>
      <c r="AC41" s="161"/>
      <c r="AD41" s="38"/>
      <c r="AE41">
        <f t="shared" si="0"/>
        <v>0</v>
      </c>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6"/>
      <c r="BI41" s="36"/>
      <c r="BJ41" s="36"/>
    </row>
    <row r="42" spans="1:62" s="4" customFormat="1" ht="40.35" customHeight="1" thickBot="1" x14ac:dyDescent="0.35">
      <c r="A42" s="15" t="s">
        <v>16</v>
      </c>
      <c r="B42" s="55"/>
      <c r="C42" s="56"/>
      <c r="D42" s="56"/>
      <c r="E42" s="56"/>
      <c r="F42" s="56"/>
      <c r="G42" s="56"/>
      <c r="H42" s="56"/>
      <c r="I42" s="56"/>
      <c r="J42" s="56"/>
      <c r="K42" s="56"/>
      <c r="L42" s="57"/>
      <c r="M42" s="57"/>
      <c r="N42" s="58"/>
      <c r="O42" s="75"/>
      <c r="P42" s="76"/>
      <c r="Q42" s="77"/>
      <c r="R42" s="77"/>
      <c r="S42" s="77"/>
      <c r="T42" s="77"/>
      <c r="U42" s="77"/>
      <c r="V42" s="77"/>
      <c r="W42" s="77"/>
      <c r="X42" s="77"/>
      <c r="Y42" s="78"/>
      <c r="Z42" s="79"/>
      <c r="AA42" s="162"/>
      <c r="AB42" s="163"/>
      <c r="AC42" s="164"/>
      <c r="AD42" s="39"/>
      <c r="AE42">
        <f t="shared" si="0"/>
        <v>0</v>
      </c>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6"/>
      <c r="BI42" s="36"/>
      <c r="BJ42" s="36"/>
    </row>
    <row r="43" spans="1:62" s="4" customFormat="1" ht="20.25" customHeight="1" thickTop="1" thickBot="1" x14ac:dyDescent="0.35">
      <c r="A43" s="9"/>
      <c r="B43" s="59" t="s">
        <v>3</v>
      </c>
      <c r="C43" s="60" t="s">
        <v>36</v>
      </c>
      <c r="D43" s="60" t="s">
        <v>10</v>
      </c>
      <c r="E43" s="60" t="s">
        <v>11</v>
      </c>
      <c r="F43" s="60" t="s">
        <v>37</v>
      </c>
      <c r="G43" s="60" t="s">
        <v>7</v>
      </c>
      <c r="H43" s="60" t="s">
        <v>9</v>
      </c>
      <c r="I43" s="60" t="s">
        <v>34</v>
      </c>
      <c r="J43" s="60" t="s">
        <v>35</v>
      </c>
      <c r="K43" s="60" t="s">
        <v>8</v>
      </c>
      <c r="L43" s="60" t="s">
        <v>57</v>
      </c>
      <c r="M43" s="60" t="s">
        <v>2</v>
      </c>
      <c r="N43" s="60" t="s">
        <v>15</v>
      </c>
      <c r="O43" s="80" t="s">
        <v>4</v>
      </c>
      <c r="P43" s="80" t="s">
        <v>13</v>
      </c>
      <c r="Q43" s="80" t="s">
        <v>40</v>
      </c>
      <c r="R43" s="80" t="s">
        <v>38</v>
      </c>
      <c r="S43" s="80" t="s">
        <v>5</v>
      </c>
      <c r="T43" s="80" t="s">
        <v>6</v>
      </c>
      <c r="U43" s="80" t="s">
        <v>36</v>
      </c>
      <c r="V43" s="80" t="s">
        <v>39</v>
      </c>
      <c r="W43" s="80" t="s">
        <v>12</v>
      </c>
      <c r="X43" s="80" t="s">
        <v>41</v>
      </c>
      <c r="Y43" s="80" t="s">
        <v>2</v>
      </c>
      <c r="Z43" s="81" t="s">
        <v>15</v>
      </c>
      <c r="AA43" s="154" t="s">
        <v>3</v>
      </c>
      <c r="AB43" s="154" t="s">
        <v>1</v>
      </c>
      <c r="AC43" s="165" t="s">
        <v>0</v>
      </c>
      <c r="AD43" s="12"/>
      <c r="AE43">
        <f t="shared" si="0"/>
        <v>0</v>
      </c>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6"/>
      <c r="BI43" s="36"/>
      <c r="BJ43" s="36"/>
    </row>
    <row r="44" spans="1:62" s="4" customFormat="1" ht="40.35" customHeight="1" thickTop="1" x14ac:dyDescent="0.3">
      <c r="A44" s="10" t="s">
        <v>26</v>
      </c>
      <c r="B44" s="47"/>
      <c r="C44" s="48"/>
      <c r="D44" s="48"/>
      <c r="E44" s="48"/>
      <c r="F44" s="48"/>
      <c r="G44" s="48"/>
      <c r="H44" s="48"/>
      <c r="I44" s="48"/>
      <c r="J44" s="48"/>
      <c r="K44" s="48"/>
      <c r="L44" s="49"/>
      <c r="M44" s="49"/>
      <c r="N44" s="50"/>
      <c r="O44" s="82"/>
      <c r="P44" s="83"/>
      <c r="Q44" s="84"/>
      <c r="R44" s="84"/>
      <c r="S44" s="84"/>
      <c r="T44" s="84"/>
      <c r="U44" s="84"/>
      <c r="V44" s="84"/>
      <c r="W44" s="84"/>
      <c r="X44" s="84"/>
      <c r="Y44" s="85"/>
      <c r="Z44" s="86"/>
      <c r="AA44" s="156"/>
      <c r="AB44" s="157"/>
      <c r="AC44" s="158"/>
      <c r="AD44" s="37"/>
      <c r="AE44">
        <f t="shared" si="0"/>
        <v>0</v>
      </c>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6"/>
      <c r="BI44" s="36"/>
      <c r="BJ44" s="36"/>
    </row>
    <row r="45" spans="1:62" s="4" customFormat="1" ht="40.35" customHeight="1" x14ac:dyDescent="0.3">
      <c r="A45" s="14">
        <v>52</v>
      </c>
      <c r="B45" s="51"/>
      <c r="C45" s="52"/>
      <c r="D45" s="52"/>
      <c r="E45" s="52"/>
      <c r="F45" s="52"/>
      <c r="G45" s="52"/>
      <c r="H45" s="52"/>
      <c r="I45" s="52"/>
      <c r="J45" s="52"/>
      <c r="K45" s="52"/>
      <c r="L45" s="53"/>
      <c r="M45" s="53"/>
      <c r="N45" s="54"/>
      <c r="O45" s="70"/>
      <c r="P45" s="71"/>
      <c r="Q45" s="72"/>
      <c r="R45" s="72"/>
      <c r="S45" s="72"/>
      <c r="T45" s="72"/>
      <c r="U45" s="72"/>
      <c r="V45" s="72"/>
      <c r="W45" s="72"/>
      <c r="X45" s="72"/>
      <c r="Y45" s="73"/>
      <c r="Z45" s="74"/>
      <c r="AA45" s="159"/>
      <c r="AB45" s="160"/>
      <c r="AC45" s="161"/>
      <c r="AD45" s="38"/>
      <c r="AE45">
        <f t="shared" si="0"/>
        <v>0</v>
      </c>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6"/>
      <c r="BI45" s="36"/>
      <c r="BJ45" s="36"/>
    </row>
    <row r="46" spans="1:62" s="4" customFormat="1" ht="40.35" customHeight="1" x14ac:dyDescent="0.3">
      <c r="A46" s="14">
        <v>54</v>
      </c>
      <c r="B46" s="51"/>
      <c r="C46" s="52"/>
      <c r="D46" s="52"/>
      <c r="E46" s="52"/>
      <c r="F46" s="52"/>
      <c r="G46" s="52"/>
      <c r="H46" s="52"/>
      <c r="I46" s="52"/>
      <c r="J46" s="52"/>
      <c r="K46" s="52"/>
      <c r="L46" s="53"/>
      <c r="M46" s="53"/>
      <c r="N46" s="54"/>
      <c r="O46" s="70"/>
      <c r="P46" s="71"/>
      <c r="Q46" s="72"/>
      <c r="R46" s="72"/>
      <c r="S46" s="72"/>
      <c r="T46" s="72"/>
      <c r="U46" s="72"/>
      <c r="V46" s="72"/>
      <c r="W46" s="72"/>
      <c r="X46" s="72"/>
      <c r="Y46" s="73"/>
      <c r="Z46" s="74"/>
      <c r="AA46" s="159"/>
      <c r="AB46" s="160"/>
      <c r="AC46" s="161"/>
      <c r="AD46" s="38"/>
      <c r="AE46">
        <f t="shared" si="0"/>
        <v>0</v>
      </c>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6"/>
      <c r="BI46" s="36"/>
      <c r="BJ46" s="36"/>
    </row>
    <row r="47" spans="1:62" s="4" customFormat="1" ht="40.35" customHeight="1" x14ac:dyDescent="0.3">
      <c r="A47" s="14">
        <v>56</v>
      </c>
      <c r="B47" s="51"/>
      <c r="C47" s="52"/>
      <c r="D47" s="52"/>
      <c r="E47" s="52"/>
      <c r="F47" s="52"/>
      <c r="G47" s="52"/>
      <c r="H47" s="52"/>
      <c r="I47" s="52"/>
      <c r="J47" s="52"/>
      <c r="K47" s="52"/>
      <c r="L47" s="53"/>
      <c r="M47" s="53"/>
      <c r="N47" s="54"/>
      <c r="O47" s="70"/>
      <c r="P47" s="71"/>
      <c r="Q47" s="72"/>
      <c r="R47" s="72"/>
      <c r="S47" s="72"/>
      <c r="T47" s="72"/>
      <c r="U47" s="72"/>
      <c r="V47" s="72"/>
      <c r="W47" s="72"/>
      <c r="X47" s="72"/>
      <c r="Y47" s="73"/>
      <c r="Z47" s="74"/>
      <c r="AA47" s="159"/>
      <c r="AB47" s="160"/>
      <c r="AC47" s="161"/>
      <c r="AD47" s="38"/>
      <c r="AE47">
        <f t="shared" si="0"/>
        <v>0</v>
      </c>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6"/>
      <c r="BI47" s="36"/>
      <c r="BJ47" s="36"/>
    </row>
    <row r="48" spans="1:62" s="4" customFormat="1" ht="40.35" customHeight="1" thickBot="1" x14ac:dyDescent="0.35">
      <c r="A48" s="11" t="s">
        <v>27</v>
      </c>
      <c r="B48" s="55"/>
      <c r="C48" s="56"/>
      <c r="D48" s="56"/>
      <c r="E48" s="56"/>
      <c r="F48" s="56"/>
      <c r="G48" s="56"/>
      <c r="H48" s="56"/>
      <c r="I48" s="56"/>
      <c r="J48" s="56"/>
      <c r="K48" s="56"/>
      <c r="L48" s="57"/>
      <c r="M48" s="57"/>
      <c r="N48" s="58"/>
      <c r="O48" s="75"/>
      <c r="P48" s="76"/>
      <c r="Q48" s="77"/>
      <c r="R48" s="77"/>
      <c r="S48" s="77"/>
      <c r="T48" s="77"/>
      <c r="U48" s="77"/>
      <c r="V48" s="77"/>
      <c r="W48" s="77"/>
      <c r="X48" s="77"/>
      <c r="Y48" s="78"/>
      <c r="Z48" s="79"/>
      <c r="AA48" s="162"/>
      <c r="AB48" s="163"/>
      <c r="AC48" s="164"/>
      <c r="AD48" s="43"/>
      <c r="AE48">
        <f t="shared" si="0"/>
        <v>0</v>
      </c>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6"/>
      <c r="BI48" s="36"/>
      <c r="BJ48" s="36"/>
    </row>
    <row r="49" spans="1:62" ht="15.75" customHeight="1" thickTop="1" thickBot="1" x14ac:dyDescent="0.35">
      <c r="A49" s="42"/>
      <c r="B49" s="208" t="s">
        <v>32</v>
      </c>
      <c r="C49" s="209"/>
      <c r="D49" s="209"/>
      <c r="E49" s="209"/>
      <c r="F49" s="209"/>
      <c r="G49" s="209"/>
      <c r="H49" s="209"/>
      <c r="I49" s="209"/>
      <c r="J49" s="209"/>
      <c r="K49" s="209"/>
      <c r="L49" s="209"/>
      <c r="M49" s="209"/>
      <c r="N49" s="209"/>
      <c r="O49" s="210" t="s">
        <v>33</v>
      </c>
      <c r="P49" s="211"/>
      <c r="Q49" s="211"/>
      <c r="R49" s="211"/>
      <c r="S49" s="211"/>
      <c r="T49" s="211"/>
      <c r="U49" s="211"/>
      <c r="V49" s="211"/>
      <c r="W49" s="211"/>
      <c r="X49" s="211"/>
      <c r="Y49" s="211"/>
      <c r="Z49" s="212"/>
      <c r="AA49" s="202" t="s">
        <v>25</v>
      </c>
      <c r="AB49" s="203"/>
      <c r="AC49" s="204"/>
      <c r="AD49" s="205" t="s">
        <v>42</v>
      </c>
      <c r="AE49">
        <f t="shared" si="0"/>
        <v>0</v>
      </c>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30"/>
      <c r="BI49" s="30"/>
      <c r="BJ49" s="30"/>
    </row>
    <row r="50" spans="1:62" ht="15.6" thickTop="1" thickBot="1" x14ac:dyDescent="0.35">
      <c r="A50" s="1" t="s">
        <v>14</v>
      </c>
      <c r="B50" s="59" t="s">
        <v>3</v>
      </c>
      <c r="C50" s="60" t="s">
        <v>36</v>
      </c>
      <c r="D50" s="60" t="s">
        <v>10</v>
      </c>
      <c r="E50" s="60" t="s">
        <v>11</v>
      </c>
      <c r="F50" s="60" t="s">
        <v>37</v>
      </c>
      <c r="G50" s="60" t="s">
        <v>7</v>
      </c>
      <c r="H50" s="60" t="s">
        <v>9</v>
      </c>
      <c r="I50" s="60" t="s">
        <v>34</v>
      </c>
      <c r="J50" s="60" t="s">
        <v>35</v>
      </c>
      <c r="K50" s="60" t="s">
        <v>8</v>
      </c>
      <c r="L50" s="60" t="s">
        <v>57</v>
      </c>
      <c r="M50" s="60" t="s">
        <v>2</v>
      </c>
      <c r="N50" s="60" t="s">
        <v>15</v>
      </c>
      <c r="O50" s="80" t="s">
        <v>4</v>
      </c>
      <c r="P50" s="80" t="s">
        <v>13</v>
      </c>
      <c r="Q50" s="80" t="s">
        <v>40</v>
      </c>
      <c r="R50" s="80" t="s">
        <v>38</v>
      </c>
      <c r="S50" s="80" t="s">
        <v>5</v>
      </c>
      <c r="T50" s="80" t="s">
        <v>6</v>
      </c>
      <c r="U50" s="80" t="s">
        <v>36</v>
      </c>
      <c r="V50" s="80" t="s">
        <v>39</v>
      </c>
      <c r="W50" s="80" t="s">
        <v>12</v>
      </c>
      <c r="X50" s="80" t="s">
        <v>41</v>
      </c>
      <c r="Y50" s="80" t="s">
        <v>2</v>
      </c>
      <c r="Z50" s="81" t="s">
        <v>15</v>
      </c>
      <c r="AA50" s="154" t="s">
        <v>3</v>
      </c>
      <c r="AB50" s="154" t="s">
        <v>1</v>
      </c>
      <c r="AC50" s="165" t="s">
        <v>0</v>
      </c>
      <c r="AD50" s="206"/>
      <c r="AE50">
        <f t="shared" si="0"/>
        <v>0</v>
      </c>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0"/>
      <c r="BI50" s="30"/>
      <c r="BJ50" s="30"/>
    </row>
    <row r="51" spans="1:62" s="4" customFormat="1" ht="40.35" customHeight="1" thickTop="1" x14ac:dyDescent="0.3">
      <c r="A51" s="10" t="s">
        <v>28</v>
      </c>
      <c r="B51" s="47"/>
      <c r="C51" s="48"/>
      <c r="D51" s="48"/>
      <c r="E51" s="48"/>
      <c r="F51" s="48"/>
      <c r="G51" s="48"/>
      <c r="H51" s="48"/>
      <c r="I51" s="48"/>
      <c r="J51" s="48"/>
      <c r="K51" s="48"/>
      <c r="L51" s="49"/>
      <c r="M51" s="49"/>
      <c r="N51" s="50"/>
      <c r="O51" s="82"/>
      <c r="P51" s="83"/>
      <c r="Q51" s="84"/>
      <c r="R51" s="84"/>
      <c r="S51" s="84"/>
      <c r="T51" s="84"/>
      <c r="U51" s="84"/>
      <c r="V51" s="84"/>
      <c r="W51" s="84"/>
      <c r="X51" s="84"/>
      <c r="Y51" s="85"/>
      <c r="Z51" s="86"/>
      <c r="AA51" s="156"/>
      <c r="AB51" s="157"/>
      <c r="AC51" s="158"/>
      <c r="AD51" s="37"/>
      <c r="AE51">
        <f t="shared" si="0"/>
        <v>0</v>
      </c>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6"/>
      <c r="BI51" s="36"/>
      <c r="BJ51" s="36"/>
    </row>
    <row r="52" spans="1:62" s="4" customFormat="1" ht="40.35" customHeight="1" x14ac:dyDescent="0.3">
      <c r="A52" s="14">
        <v>62</v>
      </c>
      <c r="B52" s="51"/>
      <c r="C52" s="52"/>
      <c r="D52" s="52"/>
      <c r="E52" s="52"/>
      <c r="F52" s="52"/>
      <c r="G52" s="52"/>
      <c r="H52" s="52"/>
      <c r="I52" s="52"/>
      <c r="J52" s="52"/>
      <c r="K52" s="52"/>
      <c r="L52" s="53"/>
      <c r="M52" s="53"/>
      <c r="N52" s="54"/>
      <c r="O52" s="70"/>
      <c r="P52" s="71"/>
      <c r="Q52" s="72"/>
      <c r="R52" s="72"/>
      <c r="S52" s="72"/>
      <c r="T52" s="72"/>
      <c r="U52" s="72"/>
      <c r="V52" s="72"/>
      <c r="W52" s="72"/>
      <c r="X52" s="72"/>
      <c r="Y52" s="73"/>
      <c r="Z52" s="74"/>
      <c r="AA52" s="159"/>
      <c r="AB52" s="160"/>
      <c r="AC52" s="161"/>
      <c r="AD52" s="38"/>
      <c r="AE52">
        <f t="shared" si="0"/>
        <v>0</v>
      </c>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6"/>
      <c r="BI52" s="36"/>
      <c r="BJ52" s="36"/>
    </row>
    <row r="53" spans="1:62" s="4" customFormat="1" ht="40.35" customHeight="1" x14ac:dyDescent="0.3">
      <c r="A53" s="14">
        <v>64</v>
      </c>
      <c r="B53" s="51"/>
      <c r="C53" s="52"/>
      <c r="D53" s="52"/>
      <c r="E53" s="52"/>
      <c r="F53" s="52"/>
      <c r="G53" s="52"/>
      <c r="H53" s="52"/>
      <c r="I53" s="52"/>
      <c r="J53" s="52"/>
      <c r="K53" s="52"/>
      <c r="L53" s="53"/>
      <c r="M53" s="53"/>
      <c r="N53" s="54"/>
      <c r="O53" s="70"/>
      <c r="P53" s="71"/>
      <c r="Q53" s="72"/>
      <c r="R53" s="72"/>
      <c r="S53" s="72"/>
      <c r="T53" s="72"/>
      <c r="U53" s="72"/>
      <c r="V53" s="72"/>
      <c r="W53" s="72"/>
      <c r="X53" s="72"/>
      <c r="Y53" s="73"/>
      <c r="Z53" s="74"/>
      <c r="AA53" s="159"/>
      <c r="AB53" s="160"/>
      <c r="AC53" s="161"/>
      <c r="AD53" s="38"/>
      <c r="AE53">
        <f t="shared" si="0"/>
        <v>0</v>
      </c>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6"/>
      <c r="BI53" s="36"/>
      <c r="BJ53" s="36"/>
    </row>
    <row r="54" spans="1:62" s="4" customFormat="1" ht="40.35" customHeight="1" x14ac:dyDescent="0.3">
      <c r="A54" s="14">
        <v>66</v>
      </c>
      <c r="B54" s="51"/>
      <c r="C54" s="52"/>
      <c r="D54" s="52"/>
      <c r="E54" s="52"/>
      <c r="F54" s="52"/>
      <c r="G54" s="52"/>
      <c r="H54" s="52"/>
      <c r="I54" s="52"/>
      <c r="J54" s="52"/>
      <c r="K54" s="52"/>
      <c r="L54" s="53"/>
      <c r="M54" s="53"/>
      <c r="N54" s="54"/>
      <c r="O54" s="70"/>
      <c r="P54" s="71"/>
      <c r="Q54" s="72"/>
      <c r="R54" s="72"/>
      <c r="S54" s="72"/>
      <c r="T54" s="72"/>
      <c r="U54" s="72"/>
      <c r="V54" s="72"/>
      <c r="W54" s="72"/>
      <c r="X54" s="72"/>
      <c r="Y54" s="73"/>
      <c r="Z54" s="74"/>
      <c r="AA54" s="159"/>
      <c r="AB54" s="160"/>
      <c r="AC54" s="161"/>
      <c r="AD54" s="38"/>
      <c r="AE54">
        <f t="shared" si="0"/>
        <v>0</v>
      </c>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6"/>
      <c r="BI54" s="36"/>
      <c r="BJ54" s="36"/>
    </row>
    <row r="55" spans="1:62" s="4" customFormat="1" ht="40.35" customHeight="1" thickBot="1" x14ac:dyDescent="0.35">
      <c r="A55" s="15" t="s">
        <v>29</v>
      </c>
      <c r="B55" s="55"/>
      <c r="C55" s="56"/>
      <c r="D55" s="56"/>
      <c r="E55" s="56"/>
      <c r="F55" s="56"/>
      <c r="G55" s="56"/>
      <c r="H55" s="56"/>
      <c r="I55" s="56"/>
      <c r="J55" s="56"/>
      <c r="K55" s="56"/>
      <c r="L55" s="57"/>
      <c r="M55" s="57"/>
      <c r="N55" s="58"/>
      <c r="O55" s="75"/>
      <c r="P55" s="76"/>
      <c r="Q55" s="77"/>
      <c r="R55" s="77"/>
      <c r="S55" s="77"/>
      <c r="T55" s="77"/>
      <c r="U55" s="77"/>
      <c r="V55" s="77"/>
      <c r="W55" s="77"/>
      <c r="X55" s="77"/>
      <c r="Y55" s="78"/>
      <c r="Z55" s="79"/>
      <c r="AA55" s="162"/>
      <c r="AB55" s="163"/>
      <c r="AC55" s="164"/>
      <c r="AD55" s="39"/>
      <c r="AE55">
        <f t="shared" si="0"/>
        <v>0</v>
      </c>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6"/>
      <c r="BI55" s="36"/>
      <c r="BJ55" s="36"/>
    </row>
    <row r="56" spans="1:62" s="4" customFormat="1" ht="20.25" customHeight="1" thickTop="1" thickBot="1" x14ac:dyDescent="0.35">
      <c r="A56" s="9"/>
      <c r="B56" s="59" t="s">
        <v>3</v>
      </c>
      <c r="C56" s="60" t="s">
        <v>36</v>
      </c>
      <c r="D56" s="60" t="s">
        <v>10</v>
      </c>
      <c r="E56" s="60" t="s">
        <v>11</v>
      </c>
      <c r="F56" s="60" t="s">
        <v>37</v>
      </c>
      <c r="G56" s="60" t="s">
        <v>7</v>
      </c>
      <c r="H56" s="60" t="s">
        <v>9</v>
      </c>
      <c r="I56" s="60" t="s">
        <v>34</v>
      </c>
      <c r="J56" s="60" t="s">
        <v>35</v>
      </c>
      <c r="K56" s="60" t="s">
        <v>8</v>
      </c>
      <c r="L56" s="60" t="s">
        <v>57</v>
      </c>
      <c r="M56" s="60" t="s">
        <v>2</v>
      </c>
      <c r="N56" s="60" t="s">
        <v>15</v>
      </c>
      <c r="O56" s="80" t="s">
        <v>4</v>
      </c>
      <c r="P56" s="80" t="s">
        <v>13</v>
      </c>
      <c r="Q56" s="80" t="s">
        <v>40</v>
      </c>
      <c r="R56" s="80" t="s">
        <v>38</v>
      </c>
      <c r="S56" s="80" t="s">
        <v>5</v>
      </c>
      <c r="T56" s="80" t="s">
        <v>6</v>
      </c>
      <c r="U56" s="80" t="s">
        <v>36</v>
      </c>
      <c r="V56" s="80" t="s">
        <v>39</v>
      </c>
      <c r="W56" s="80" t="s">
        <v>12</v>
      </c>
      <c r="X56" s="80" t="s">
        <v>41</v>
      </c>
      <c r="Y56" s="80" t="s">
        <v>2</v>
      </c>
      <c r="Z56" s="81" t="s">
        <v>15</v>
      </c>
      <c r="AA56" s="154" t="s">
        <v>3</v>
      </c>
      <c r="AB56" s="154" t="s">
        <v>1</v>
      </c>
      <c r="AC56" s="165" t="s">
        <v>0</v>
      </c>
      <c r="AD56" s="12"/>
      <c r="AE56">
        <f t="shared" si="0"/>
        <v>0</v>
      </c>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6"/>
      <c r="BI56" s="36"/>
      <c r="BJ56" s="36"/>
    </row>
    <row r="57" spans="1:62" s="4" customFormat="1" ht="40.35" customHeight="1" thickTop="1" x14ac:dyDescent="0.3">
      <c r="A57" s="10" t="s">
        <v>30</v>
      </c>
      <c r="B57" s="47"/>
      <c r="C57" s="48"/>
      <c r="D57" s="48"/>
      <c r="E57" s="48"/>
      <c r="F57" s="48"/>
      <c r="G57" s="48"/>
      <c r="H57" s="48"/>
      <c r="I57" s="48"/>
      <c r="J57" s="48"/>
      <c r="K57" s="48"/>
      <c r="L57" s="49"/>
      <c r="M57" s="49"/>
      <c r="N57" s="50"/>
      <c r="O57" s="82"/>
      <c r="P57" s="83"/>
      <c r="Q57" s="84"/>
      <c r="R57" s="84"/>
      <c r="S57" s="84"/>
      <c r="T57" s="84"/>
      <c r="U57" s="84"/>
      <c r="V57" s="84"/>
      <c r="W57" s="84"/>
      <c r="X57" s="84"/>
      <c r="Y57" s="85"/>
      <c r="Z57" s="86"/>
      <c r="AA57" s="156"/>
      <c r="AB57" s="157"/>
      <c r="AC57" s="158"/>
      <c r="AD57" s="37"/>
      <c r="AE57">
        <f t="shared" si="0"/>
        <v>0</v>
      </c>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6"/>
      <c r="BI57" s="36"/>
      <c r="BJ57" s="36"/>
    </row>
    <row r="58" spans="1:62" s="4" customFormat="1" ht="40.35" customHeight="1" x14ac:dyDescent="0.3">
      <c r="A58" s="14">
        <v>72</v>
      </c>
      <c r="B58" s="51"/>
      <c r="C58" s="52"/>
      <c r="D58" s="52"/>
      <c r="E58" s="52"/>
      <c r="F58" s="52"/>
      <c r="G58" s="52"/>
      <c r="H58" s="52"/>
      <c r="I58" s="52"/>
      <c r="J58" s="52"/>
      <c r="K58" s="52"/>
      <c r="L58" s="53"/>
      <c r="M58" s="53"/>
      <c r="N58" s="54"/>
      <c r="O58" s="70"/>
      <c r="P58" s="71"/>
      <c r="Q58" s="72"/>
      <c r="R58" s="72"/>
      <c r="S58" s="72"/>
      <c r="T58" s="72"/>
      <c r="U58" s="72"/>
      <c r="V58" s="72"/>
      <c r="W58" s="72"/>
      <c r="X58" s="72"/>
      <c r="Y58" s="73"/>
      <c r="Z58" s="74"/>
      <c r="AA58" s="159"/>
      <c r="AB58" s="160"/>
      <c r="AC58" s="161"/>
      <c r="AD58" s="38"/>
      <c r="AE58">
        <f t="shared" si="0"/>
        <v>0</v>
      </c>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6"/>
      <c r="BI58" s="36"/>
      <c r="BJ58" s="36"/>
    </row>
    <row r="59" spans="1:62" s="4" customFormat="1" ht="40.35" customHeight="1" x14ac:dyDescent="0.3">
      <c r="A59" s="14">
        <v>74</v>
      </c>
      <c r="B59" s="51"/>
      <c r="C59" s="52"/>
      <c r="D59" s="52"/>
      <c r="E59" s="52"/>
      <c r="F59" s="52"/>
      <c r="G59" s="52"/>
      <c r="H59" s="52"/>
      <c r="I59" s="52"/>
      <c r="J59" s="52"/>
      <c r="K59" s="52"/>
      <c r="L59" s="53"/>
      <c r="M59" s="53"/>
      <c r="N59" s="54"/>
      <c r="O59" s="70"/>
      <c r="P59" s="71"/>
      <c r="Q59" s="72"/>
      <c r="R59" s="72"/>
      <c r="S59" s="72"/>
      <c r="T59" s="72"/>
      <c r="U59" s="72"/>
      <c r="V59" s="72"/>
      <c r="W59" s="72"/>
      <c r="X59" s="72"/>
      <c r="Y59" s="73"/>
      <c r="Z59" s="74"/>
      <c r="AA59" s="159"/>
      <c r="AB59" s="160"/>
      <c r="AC59" s="161"/>
      <c r="AD59" s="38"/>
      <c r="AE59">
        <f t="shared" si="0"/>
        <v>0</v>
      </c>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6"/>
      <c r="BI59" s="36"/>
      <c r="BJ59" s="36"/>
    </row>
    <row r="60" spans="1:62" s="4" customFormat="1" ht="40.35" customHeight="1" x14ac:dyDescent="0.3">
      <c r="A60" s="14">
        <v>76</v>
      </c>
      <c r="B60" s="51"/>
      <c r="C60" s="52"/>
      <c r="D60" s="52"/>
      <c r="E60" s="52"/>
      <c r="F60" s="52"/>
      <c r="G60" s="52"/>
      <c r="H60" s="52"/>
      <c r="I60" s="52"/>
      <c r="J60" s="52"/>
      <c r="K60" s="52"/>
      <c r="L60" s="53"/>
      <c r="M60" s="53"/>
      <c r="N60" s="54"/>
      <c r="O60" s="70"/>
      <c r="P60" s="71"/>
      <c r="Q60" s="72"/>
      <c r="R60" s="72"/>
      <c r="S60" s="72"/>
      <c r="T60" s="72"/>
      <c r="U60" s="72"/>
      <c r="V60" s="72"/>
      <c r="W60" s="72"/>
      <c r="X60" s="72"/>
      <c r="Y60" s="73"/>
      <c r="Z60" s="74"/>
      <c r="AA60" s="159"/>
      <c r="AB60" s="160"/>
      <c r="AC60" s="161"/>
      <c r="AD60" s="38"/>
      <c r="AE60">
        <f t="shared" si="0"/>
        <v>0</v>
      </c>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6"/>
      <c r="BI60" s="36"/>
      <c r="BJ60" s="36"/>
    </row>
    <row r="61" spans="1:62" s="4" customFormat="1" ht="40.35" customHeight="1" thickBot="1" x14ac:dyDescent="0.35">
      <c r="A61" s="11" t="s">
        <v>31</v>
      </c>
      <c r="B61" s="55"/>
      <c r="C61" s="56"/>
      <c r="D61" s="56"/>
      <c r="E61" s="56"/>
      <c r="F61" s="56"/>
      <c r="G61" s="56"/>
      <c r="H61" s="56"/>
      <c r="I61" s="56"/>
      <c r="J61" s="56"/>
      <c r="K61" s="56"/>
      <c r="L61" s="57"/>
      <c r="M61" s="57"/>
      <c r="N61" s="58"/>
      <c r="O61" s="75"/>
      <c r="P61" s="76"/>
      <c r="Q61" s="77"/>
      <c r="R61" s="77"/>
      <c r="S61" s="77"/>
      <c r="T61" s="77"/>
      <c r="U61" s="77"/>
      <c r="V61" s="77"/>
      <c r="W61" s="77"/>
      <c r="X61" s="77"/>
      <c r="Y61" s="78"/>
      <c r="Z61" s="79"/>
      <c r="AA61" s="162"/>
      <c r="AB61" s="163"/>
      <c r="AC61" s="164"/>
      <c r="AD61" s="39"/>
      <c r="AE61">
        <f t="shared" si="0"/>
        <v>0</v>
      </c>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6"/>
      <c r="BI61" s="36"/>
      <c r="BJ61" s="36"/>
    </row>
    <row r="62" spans="1:62" ht="15.75" customHeight="1" thickTop="1" thickBot="1" x14ac:dyDescent="0.35">
      <c r="A62" s="42"/>
      <c r="B62" s="208" t="s">
        <v>32</v>
      </c>
      <c r="C62" s="209"/>
      <c r="D62" s="209"/>
      <c r="E62" s="209"/>
      <c r="F62" s="209"/>
      <c r="G62" s="209"/>
      <c r="H62" s="209"/>
      <c r="I62" s="209"/>
      <c r="J62" s="209"/>
      <c r="K62" s="209"/>
      <c r="L62" s="209"/>
      <c r="M62" s="209"/>
      <c r="N62" s="209"/>
      <c r="O62" s="210" t="s">
        <v>33</v>
      </c>
      <c r="P62" s="211"/>
      <c r="Q62" s="211"/>
      <c r="R62" s="211"/>
      <c r="S62" s="211"/>
      <c r="T62" s="211"/>
      <c r="U62" s="211"/>
      <c r="V62" s="211"/>
      <c r="W62" s="211"/>
      <c r="X62" s="211"/>
      <c r="Y62" s="211"/>
      <c r="Z62" s="212"/>
      <c r="AA62" s="202" t="s">
        <v>25</v>
      </c>
      <c r="AB62" s="203"/>
      <c r="AC62" s="204"/>
      <c r="AD62" s="193" t="s">
        <v>42</v>
      </c>
      <c r="AE62">
        <f t="shared" si="0"/>
        <v>0</v>
      </c>
      <c r="AF62" s="34"/>
      <c r="AG62" s="1"/>
      <c r="AH62" s="1"/>
      <c r="AI62" s="1"/>
      <c r="AJ62" s="1"/>
      <c r="AK62" s="1"/>
      <c r="AL62" s="1"/>
      <c r="AM62" s="1"/>
      <c r="AN62" s="1"/>
      <c r="AO62" s="1"/>
      <c r="AP62" s="1"/>
      <c r="AQ62" s="1"/>
      <c r="AR62" s="1"/>
      <c r="AS62" s="1"/>
      <c r="AT62" s="1"/>
      <c r="AU62" s="1"/>
      <c r="AV62" s="1"/>
      <c r="AW62" s="1"/>
      <c r="AX62" s="1"/>
      <c r="AY62" s="1"/>
      <c r="AZ62" s="1"/>
      <c r="BA62" s="1"/>
      <c r="BB62" s="1"/>
      <c r="BC62" s="1"/>
      <c r="BD62" s="1"/>
    </row>
    <row r="63" spans="1:62" ht="15.6" thickTop="1" thickBot="1" x14ac:dyDescent="0.35">
      <c r="A63" s="7" t="s">
        <v>14</v>
      </c>
      <c r="B63" s="59" t="s">
        <v>3</v>
      </c>
      <c r="C63" s="60" t="s">
        <v>36</v>
      </c>
      <c r="D63" s="60" t="s">
        <v>10</v>
      </c>
      <c r="E63" s="60" t="s">
        <v>11</v>
      </c>
      <c r="F63" s="60" t="s">
        <v>37</v>
      </c>
      <c r="G63" s="60" t="s">
        <v>7</v>
      </c>
      <c r="H63" s="60" t="s">
        <v>9</v>
      </c>
      <c r="I63" s="60" t="s">
        <v>34</v>
      </c>
      <c r="J63" s="60" t="s">
        <v>35</v>
      </c>
      <c r="K63" s="60" t="s">
        <v>8</v>
      </c>
      <c r="L63" s="60" t="s">
        <v>57</v>
      </c>
      <c r="M63" s="60" t="s">
        <v>2</v>
      </c>
      <c r="N63" s="60" t="s">
        <v>15</v>
      </c>
      <c r="O63" s="80" t="s">
        <v>4</v>
      </c>
      <c r="P63" s="80" t="s">
        <v>13</v>
      </c>
      <c r="Q63" s="80" t="s">
        <v>40</v>
      </c>
      <c r="R63" s="80" t="s">
        <v>38</v>
      </c>
      <c r="S63" s="80" t="s">
        <v>5</v>
      </c>
      <c r="T63" s="80" t="s">
        <v>6</v>
      </c>
      <c r="U63" s="80" t="s">
        <v>36</v>
      </c>
      <c r="V63" s="80" t="s">
        <v>39</v>
      </c>
      <c r="W63" s="80" t="s">
        <v>12</v>
      </c>
      <c r="X63" s="80" t="s">
        <v>41</v>
      </c>
      <c r="Y63" s="80" t="s">
        <v>2</v>
      </c>
      <c r="Z63" s="81" t="s">
        <v>15</v>
      </c>
      <c r="AA63" s="154" t="s">
        <v>3</v>
      </c>
      <c r="AB63" s="154" t="s">
        <v>1</v>
      </c>
      <c r="AC63" s="155" t="s">
        <v>0</v>
      </c>
      <c r="AD63" s="194"/>
      <c r="AE63">
        <f t="shared" si="0"/>
        <v>0</v>
      </c>
      <c r="AF63" s="17"/>
      <c r="AG63" s="17"/>
      <c r="AH63" s="17"/>
      <c r="AI63" s="17"/>
      <c r="AJ63" s="17"/>
    </row>
    <row r="64" spans="1:62" s="4" customFormat="1" ht="40.35" customHeight="1" thickTop="1" x14ac:dyDescent="0.3">
      <c r="A64" s="10" t="s">
        <v>44</v>
      </c>
      <c r="B64" s="47"/>
      <c r="C64" s="48"/>
      <c r="D64" s="48"/>
      <c r="E64" s="48"/>
      <c r="F64" s="48"/>
      <c r="G64" s="48"/>
      <c r="H64" s="48"/>
      <c r="I64" s="48"/>
      <c r="J64" s="48"/>
      <c r="K64" s="48"/>
      <c r="L64" s="49"/>
      <c r="M64" s="49"/>
      <c r="N64" s="50"/>
      <c r="O64" s="82"/>
      <c r="P64" s="83"/>
      <c r="Q64" s="84"/>
      <c r="R64" s="84"/>
      <c r="S64" s="84"/>
      <c r="T64" s="84"/>
      <c r="U64" s="84"/>
      <c r="V64" s="84"/>
      <c r="W64" s="84"/>
      <c r="X64" s="84"/>
      <c r="Y64" s="85"/>
      <c r="Z64" s="86"/>
      <c r="AA64" s="156"/>
      <c r="AB64" s="157"/>
      <c r="AC64" s="158"/>
      <c r="AD64" s="37"/>
      <c r="AE64">
        <f t="shared" si="0"/>
        <v>0</v>
      </c>
      <c r="AF64" s="17"/>
      <c r="AG64" s="17"/>
      <c r="AH64" s="17"/>
      <c r="AI64" s="17"/>
      <c r="AJ64" s="17"/>
    </row>
    <row r="65" spans="1:36" s="4" customFormat="1" ht="40.35" customHeight="1" x14ac:dyDescent="0.3">
      <c r="A65" s="14">
        <v>82</v>
      </c>
      <c r="B65" s="51"/>
      <c r="C65" s="52"/>
      <c r="D65" s="52"/>
      <c r="E65" s="52"/>
      <c r="F65" s="52"/>
      <c r="G65" s="52"/>
      <c r="H65" s="52"/>
      <c r="I65" s="52"/>
      <c r="J65" s="52"/>
      <c r="K65" s="52"/>
      <c r="L65" s="53"/>
      <c r="M65" s="53"/>
      <c r="N65" s="54"/>
      <c r="O65" s="70"/>
      <c r="P65" s="71"/>
      <c r="Q65" s="72"/>
      <c r="R65" s="72"/>
      <c r="S65" s="72"/>
      <c r="T65" s="72"/>
      <c r="U65" s="72"/>
      <c r="V65" s="72"/>
      <c r="W65" s="72"/>
      <c r="X65" s="72"/>
      <c r="Y65" s="73"/>
      <c r="Z65" s="74"/>
      <c r="AA65" s="159"/>
      <c r="AB65" s="160"/>
      <c r="AC65" s="161"/>
      <c r="AD65" s="38"/>
      <c r="AE65">
        <f t="shared" si="0"/>
        <v>0</v>
      </c>
      <c r="AF65" s="17"/>
      <c r="AG65" s="17"/>
      <c r="AH65" s="17"/>
      <c r="AI65" s="17"/>
      <c r="AJ65" s="17"/>
    </row>
    <row r="66" spans="1:36" s="4" customFormat="1" ht="40.35" customHeight="1" x14ac:dyDescent="0.3">
      <c r="A66" s="14">
        <v>84</v>
      </c>
      <c r="B66" s="51"/>
      <c r="C66" s="52"/>
      <c r="D66" s="52"/>
      <c r="E66" s="52"/>
      <c r="F66" s="52"/>
      <c r="G66" s="52"/>
      <c r="H66" s="52"/>
      <c r="I66" s="52"/>
      <c r="J66" s="52"/>
      <c r="K66" s="52"/>
      <c r="L66" s="53"/>
      <c r="M66" s="53"/>
      <c r="N66" s="54"/>
      <c r="O66" s="70"/>
      <c r="P66" s="71"/>
      <c r="Q66" s="72"/>
      <c r="R66" s="72"/>
      <c r="S66" s="72"/>
      <c r="T66" s="72"/>
      <c r="U66" s="72"/>
      <c r="V66" s="72"/>
      <c r="W66" s="72"/>
      <c r="X66" s="72"/>
      <c r="Y66" s="73"/>
      <c r="Z66" s="74"/>
      <c r="AA66" s="159"/>
      <c r="AB66" s="160"/>
      <c r="AC66" s="161"/>
      <c r="AD66" s="38"/>
      <c r="AE66">
        <f t="shared" si="0"/>
        <v>0</v>
      </c>
      <c r="AF66" s="17"/>
      <c r="AG66" s="17"/>
      <c r="AH66" s="17"/>
      <c r="AI66" s="17"/>
      <c r="AJ66" s="17"/>
    </row>
    <row r="67" spans="1:36" s="4" customFormat="1" ht="40.35" customHeight="1" x14ac:dyDescent="0.3">
      <c r="A67" s="14">
        <v>86</v>
      </c>
      <c r="B67" s="51"/>
      <c r="C67" s="52"/>
      <c r="D67" s="52"/>
      <c r="E67" s="52"/>
      <c r="F67" s="52"/>
      <c r="G67" s="52"/>
      <c r="H67" s="52"/>
      <c r="I67" s="52"/>
      <c r="J67" s="52"/>
      <c r="K67" s="52"/>
      <c r="L67" s="53"/>
      <c r="M67" s="53"/>
      <c r="N67" s="54"/>
      <c r="O67" s="70"/>
      <c r="P67" s="71"/>
      <c r="Q67" s="72"/>
      <c r="R67" s="72"/>
      <c r="S67" s="72"/>
      <c r="T67" s="72"/>
      <c r="U67" s="72"/>
      <c r="V67" s="72"/>
      <c r="W67" s="72"/>
      <c r="X67" s="72"/>
      <c r="Y67" s="73"/>
      <c r="Z67" s="74"/>
      <c r="AA67" s="159"/>
      <c r="AB67" s="160"/>
      <c r="AC67" s="161"/>
      <c r="AD67" s="38"/>
      <c r="AE67">
        <f t="shared" si="0"/>
        <v>0</v>
      </c>
      <c r="AF67" s="17"/>
      <c r="AG67" s="17"/>
      <c r="AH67" s="17"/>
      <c r="AI67" s="17"/>
      <c r="AJ67" s="17"/>
    </row>
    <row r="68" spans="1:36" s="4" customFormat="1" ht="40.35" customHeight="1" thickBot="1" x14ac:dyDescent="0.35">
      <c r="A68" s="15" t="s">
        <v>45</v>
      </c>
      <c r="B68" s="55"/>
      <c r="C68" s="56"/>
      <c r="D68" s="56"/>
      <c r="E68" s="56"/>
      <c r="F68" s="56"/>
      <c r="G68" s="56"/>
      <c r="H68" s="56"/>
      <c r="I68" s="56"/>
      <c r="J68" s="56"/>
      <c r="K68" s="56"/>
      <c r="L68" s="57"/>
      <c r="M68" s="57"/>
      <c r="N68" s="58"/>
      <c r="O68" s="75"/>
      <c r="P68" s="76"/>
      <c r="Q68" s="77"/>
      <c r="R68" s="77"/>
      <c r="S68" s="77"/>
      <c r="T68" s="77"/>
      <c r="U68" s="77"/>
      <c r="V68" s="77"/>
      <c r="W68" s="77"/>
      <c r="X68" s="77"/>
      <c r="Y68" s="78"/>
      <c r="Z68" s="79"/>
      <c r="AA68" s="162"/>
      <c r="AB68" s="163"/>
      <c r="AC68" s="164"/>
      <c r="AD68" s="39"/>
      <c r="AE68">
        <f t="shared" si="0"/>
        <v>0</v>
      </c>
      <c r="AF68" s="17"/>
      <c r="AG68" s="17"/>
      <c r="AH68" s="17"/>
      <c r="AI68" s="17"/>
      <c r="AJ68" s="17"/>
    </row>
    <row r="69" spans="1:36" s="4" customFormat="1" ht="20.25" customHeight="1" thickTop="1" thickBot="1" x14ac:dyDescent="0.35">
      <c r="A69" s="9"/>
      <c r="B69" s="59" t="s">
        <v>3</v>
      </c>
      <c r="C69" s="60" t="s">
        <v>36</v>
      </c>
      <c r="D69" s="60" t="s">
        <v>10</v>
      </c>
      <c r="E69" s="60" t="s">
        <v>11</v>
      </c>
      <c r="F69" s="60" t="s">
        <v>37</v>
      </c>
      <c r="G69" s="60" t="s">
        <v>7</v>
      </c>
      <c r="H69" s="60" t="s">
        <v>9</v>
      </c>
      <c r="I69" s="60" t="s">
        <v>34</v>
      </c>
      <c r="J69" s="60" t="s">
        <v>35</v>
      </c>
      <c r="K69" s="60" t="s">
        <v>8</v>
      </c>
      <c r="L69" s="60" t="s">
        <v>57</v>
      </c>
      <c r="M69" s="60" t="s">
        <v>2</v>
      </c>
      <c r="N69" s="60" t="s">
        <v>15</v>
      </c>
      <c r="O69" s="80" t="s">
        <v>4</v>
      </c>
      <c r="P69" s="80" t="s">
        <v>13</v>
      </c>
      <c r="Q69" s="80" t="s">
        <v>40</v>
      </c>
      <c r="R69" s="80" t="s">
        <v>38</v>
      </c>
      <c r="S69" s="80" t="s">
        <v>5</v>
      </c>
      <c r="T69" s="80" t="s">
        <v>6</v>
      </c>
      <c r="U69" s="80" t="s">
        <v>36</v>
      </c>
      <c r="V69" s="80" t="s">
        <v>39</v>
      </c>
      <c r="W69" s="80" t="s">
        <v>12</v>
      </c>
      <c r="X69" s="80" t="s">
        <v>41</v>
      </c>
      <c r="Y69" s="80" t="s">
        <v>2</v>
      </c>
      <c r="Z69" s="81" t="s">
        <v>15</v>
      </c>
      <c r="AA69" s="154" t="s">
        <v>3</v>
      </c>
      <c r="AB69" s="154" t="s">
        <v>1</v>
      </c>
      <c r="AC69" s="165" t="s">
        <v>0</v>
      </c>
      <c r="AD69" s="12"/>
      <c r="AE69">
        <f t="shared" si="0"/>
        <v>0</v>
      </c>
      <c r="AF69" s="17"/>
      <c r="AG69" s="17"/>
      <c r="AH69" s="17"/>
      <c r="AI69" s="17"/>
      <c r="AJ69" s="17"/>
    </row>
    <row r="70" spans="1:36" s="4" customFormat="1" ht="40.35" customHeight="1" thickTop="1" x14ac:dyDescent="0.3">
      <c r="A70" s="10" t="s">
        <v>46</v>
      </c>
      <c r="B70" s="47"/>
      <c r="C70" s="48"/>
      <c r="D70" s="48"/>
      <c r="E70" s="48"/>
      <c r="F70" s="48"/>
      <c r="G70" s="48"/>
      <c r="H70" s="48"/>
      <c r="I70" s="48"/>
      <c r="J70" s="48"/>
      <c r="K70" s="48"/>
      <c r="L70" s="49"/>
      <c r="M70" s="49"/>
      <c r="N70" s="50"/>
      <c r="O70" s="82"/>
      <c r="P70" s="83"/>
      <c r="Q70" s="84"/>
      <c r="R70" s="84"/>
      <c r="S70" s="84"/>
      <c r="T70" s="84"/>
      <c r="U70" s="84"/>
      <c r="V70" s="84"/>
      <c r="W70" s="84"/>
      <c r="X70" s="84"/>
      <c r="Y70" s="85"/>
      <c r="Z70" s="86"/>
      <c r="AA70" s="156"/>
      <c r="AB70" s="157"/>
      <c r="AC70" s="158"/>
      <c r="AD70" s="37"/>
      <c r="AE70">
        <f t="shared" si="0"/>
        <v>0</v>
      </c>
    </row>
    <row r="71" spans="1:36" s="4" customFormat="1" ht="40.35" customHeight="1" x14ac:dyDescent="0.3">
      <c r="A71" s="14">
        <v>92</v>
      </c>
      <c r="B71" s="51"/>
      <c r="C71" s="52"/>
      <c r="D71" s="52"/>
      <c r="E71" s="52"/>
      <c r="F71" s="52"/>
      <c r="G71" s="52"/>
      <c r="H71" s="52"/>
      <c r="I71" s="52"/>
      <c r="J71" s="52"/>
      <c r="K71" s="52"/>
      <c r="L71" s="53"/>
      <c r="M71" s="53"/>
      <c r="N71" s="54"/>
      <c r="O71" s="70"/>
      <c r="P71" s="71"/>
      <c r="Q71" s="72"/>
      <c r="R71" s="72"/>
      <c r="S71" s="72"/>
      <c r="T71" s="72"/>
      <c r="U71" s="72"/>
      <c r="V71" s="72"/>
      <c r="W71" s="72"/>
      <c r="X71" s="72"/>
      <c r="Y71" s="73"/>
      <c r="Z71" s="74"/>
      <c r="AA71" s="159"/>
      <c r="AB71" s="160"/>
      <c r="AC71" s="161"/>
      <c r="AD71" s="38"/>
      <c r="AE71">
        <f t="shared" si="0"/>
        <v>0</v>
      </c>
    </row>
    <row r="72" spans="1:36" s="4" customFormat="1" ht="40.35" customHeight="1" x14ac:dyDescent="0.3">
      <c r="A72" s="14">
        <v>94</v>
      </c>
      <c r="B72" s="51"/>
      <c r="C72" s="52"/>
      <c r="D72" s="52"/>
      <c r="E72" s="52"/>
      <c r="F72" s="52"/>
      <c r="G72" s="52"/>
      <c r="H72" s="52"/>
      <c r="I72" s="52"/>
      <c r="J72" s="52"/>
      <c r="K72" s="52"/>
      <c r="L72" s="53"/>
      <c r="M72" s="53"/>
      <c r="N72" s="54"/>
      <c r="O72" s="70"/>
      <c r="P72" s="71"/>
      <c r="Q72" s="72"/>
      <c r="R72" s="72"/>
      <c r="S72" s="72"/>
      <c r="T72" s="72"/>
      <c r="U72" s="72"/>
      <c r="V72" s="72"/>
      <c r="W72" s="72"/>
      <c r="X72" s="72"/>
      <c r="Y72" s="73"/>
      <c r="Z72" s="74"/>
      <c r="AA72" s="159"/>
      <c r="AB72" s="160"/>
      <c r="AC72" s="161"/>
      <c r="AD72" s="38"/>
      <c r="AE72">
        <f t="shared" si="0"/>
        <v>0</v>
      </c>
    </row>
    <row r="73" spans="1:36" s="4" customFormat="1" ht="40.35" customHeight="1" x14ac:dyDescent="0.3">
      <c r="A73" s="14">
        <v>96</v>
      </c>
      <c r="B73" s="51"/>
      <c r="C73" s="52"/>
      <c r="D73" s="52"/>
      <c r="E73" s="52"/>
      <c r="F73" s="52"/>
      <c r="G73" s="52"/>
      <c r="H73" s="52"/>
      <c r="I73" s="52"/>
      <c r="J73" s="52"/>
      <c r="K73" s="52"/>
      <c r="L73" s="53"/>
      <c r="M73" s="53"/>
      <c r="N73" s="54"/>
      <c r="O73" s="70"/>
      <c r="P73" s="71"/>
      <c r="Q73" s="72"/>
      <c r="R73" s="72"/>
      <c r="S73" s="72"/>
      <c r="T73" s="72"/>
      <c r="U73" s="72"/>
      <c r="V73" s="72"/>
      <c r="W73" s="72"/>
      <c r="X73" s="72"/>
      <c r="Y73" s="73"/>
      <c r="Z73" s="74"/>
      <c r="AA73" s="159"/>
      <c r="AB73" s="160"/>
      <c r="AC73" s="161"/>
      <c r="AD73" s="38"/>
      <c r="AE73">
        <f t="shared" si="0"/>
        <v>0</v>
      </c>
    </row>
    <row r="74" spans="1:36" s="4" customFormat="1" ht="40.35" customHeight="1" thickBot="1" x14ac:dyDescent="0.35">
      <c r="A74" s="11" t="s">
        <v>47</v>
      </c>
      <c r="B74" s="55"/>
      <c r="C74" s="56"/>
      <c r="D74" s="56"/>
      <c r="E74" s="56"/>
      <c r="F74" s="56"/>
      <c r="G74" s="56"/>
      <c r="H74" s="56"/>
      <c r="I74" s="56"/>
      <c r="J74" s="56"/>
      <c r="K74" s="56"/>
      <c r="L74" s="57"/>
      <c r="M74" s="57"/>
      <c r="N74" s="58"/>
      <c r="O74" s="75"/>
      <c r="P74" s="76"/>
      <c r="Q74" s="77"/>
      <c r="R74" s="77"/>
      <c r="S74" s="77"/>
      <c r="T74" s="77"/>
      <c r="U74" s="77"/>
      <c r="V74" s="77"/>
      <c r="W74" s="77"/>
      <c r="X74" s="77"/>
      <c r="Y74" s="78"/>
      <c r="Z74" s="79"/>
      <c r="AA74" s="162"/>
      <c r="AB74" s="163"/>
      <c r="AC74" s="164"/>
      <c r="AD74" s="43"/>
      <c r="AE74">
        <f t="shared" si="0"/>
        <v>0</v>
      </c>
    </row>
    <row r="75" spans="1:36" ht="15.6" thickTop="1" thickBot="1" x14ac:dyDescent="0.35">
      <c r="B75" s="59" t="s">
        <v>3</v>
      </c>
      <c r="C75" s="60" t="s">
        <v>36</v>
      </c>
      <c r="D75" s="60" t="s">
        <v>10</v>
      </c>
      <c r="E75" s="60" t="s">
        <v>11</v>
      </c>
      <c r="F75" s="60" t="s">
        <v>37</v>
      </c>
      <c r="G75" s="60" t="s">
        <v>7</v>
      </c>
      <c r="H75" s="60" t="s">
        <v>9</v>
      </c>
      <c r="I75" s="60" t="s">
        <v>34</v>
      </c>
      <c r="J75" s="60" t="s">
        <v>35</v>
      </c>
      <c r="K75" s="60" t="s">
        <v>8</v>
      </c>
      <c r="L75" s="60" t="s">
        <v>57</v>
      </c>
      <c r="M75" s="60" t="s">
        <v>2</v>
      </c>
      <c r="N75" s="60" t="s">
        <v>15</v>
      </c>
      <c r="O75" s="80" t="s">
        <v>4</v>
      </c>
      <c r="P75" s="80" t="s">
        <v>13</v>
      </c>
      <c r="Q75" s="80" t="s">
        <v>40</v>
      </c>
      <c r="R75" s="80" t="s">
        <v>38</v>
      </c>
      <c r="S75" s="80" t="s">
        <v>5</v>
      </c>
      <c r="T75" s="80" t="s">
        <v>6</v>
      </c>
      <c r="U75" s="80" t="s">
        <v>36</v>
      </c>
      <c r="V75" s="80" t="s">
        <v>39</v>
      </c>
      <c r="W75" s="80" t="s">
        <v>12</v>
      </c>
      <c r="X75" s="80" t="s">
        <v>41</v>
      </c>
      <c r="Y75" s="80" t="s">
        <v>2</v>
      </c>
      <c r="Z75" s="81" t="s">
        <v>15</v>
      </c>
      <c r="AA75" s="166" t="s">
        <v>3</v>
      </c>
      <c r="AB75" s="166" t="s">
        <v>1</v>
      </c>
      <c r="AC75" s="168" t="s">
        <v>0</v>
      </c>
      <c r="AD75" s="44"/>
      <c r="AE75">
        <f t="shared" si="0"/>
        <v>0</v>
      </c>
    </row>
    <row r="76" spans="1:36" s="4" customFormat="1" ht="40.35" customHeight="1" thickTop="1" x14ac:dyDescent="0.3">
      <c r="A76" s="10" t="s">
        <v>48</v>
      </c>
      <c r="B76" s="47"/>
      <c r="C76" s="48"/>
      <c r="D76" s="48"/>
      <c r="E76" s="48"/>
      <c r="F76" s="48"/>
      <c r="G76" s="48"/>
      <c r="H76" s="48"/>
      <c r="I76" s="48"/>
      <c r="J76" s="48"/>
      <c r="K76" s="48"/>
      <c r="L76" s="49"/>
      <c r="M76" s="49"/>
      <c r="N76" s="50"/>
      <c r="O76" s="82"/>
      <c r="P76" s="83"/>
      <c r="Q76" s="84"/>
      <c r="R76" s="84"/>
      <c r="S76" s="84"/>
      <c r="T76" s="84"/>
      <c r="U76" s="84"/>
      <c r="V76" s="84"/>
      <c r="W76" s="84"/>
      <c r="X76" s="84"/>
      <c r="Y76" s="85"/>
      <c r="Z76" s="86"/>
      <c r="AA76" s="156"/>
      <c r="AB76" s="157"/>
      <c r="AC76" s="158"/>
      <c r="AD76" s="37"/>
      <c r="AE76">
        <f t="shared" si="0"/>
        <v>0</v>
      </c>
    </row>
    <row r="77" spans="1:36" s="4" customFormat="1" ht="40.35" customHeight="1" x14ac:dyDescent="0.3">
      <c r="A77" s="14">
        <v>102</v>
      </c>
      <c r="B77" s="51"/>
      <c r="C77" s="52"/>
      <c r="D77" s="52"/>
      <c r="E77" s="52"/>
      <c r="F77" s="52"/>
      <c r="G77" s="52"/>
      <c r="H77" s="52"/>
      <c r="I77" s="52"/>
      <c r="J77" s="52"/>
      <c r="K77" s="52"/>
      <c r="L77" s="53"/>
      <c r="M77" s="53"/>
      <c r="N77" s="54"/>
      <c r="O77" s="70"/>
      <c r="P77" s="71"/>
      <c r="Q77" s="72"/>
      <c r="R77" s="72"/>
      <c r="S77" s="72"/>
      <c r="T77" s="72"/>
      <c r="U77" s="72"/>
      <c r="V77" s="72"/>
      <c r="W77" s="72"/>
      <c r="X77" s="72"/>
      <c r="Y77" s="73"/>
      <c r="Z77" s="74"/>
      <c r="AA77" s="159"/>
      <c r="AB77" s="160"/>
      <c r="AC77" s="161"/>
      <c r="AD77" s="38"/>
      <c r="AE77">
        <f t="shared" si="0"/>
        <v>0</v>
      </c>
    </row>
    <row r="78" spans="1:36" s="4" customFormat="1" ht="40.35" customHeight="1" x14ac:dyDescent="0.3">
      <c r="A78" s="14">
        <v>104</v>
      </c>
      <c r="B78" s="51"/>
      <c r="C78" s="52"/>
      <c r="D78" s="52"/>
      <c r="E78" s="52"/>
      <c r="F78" s="52"/>
      <c r="G78" s="52"/>
      <c r="H78" s="52"/>
      <c r="I78" s="52"/>
      <c r="J78" s="52"/>
      <c r="K78" s="52"/>
      <c r="L78" s="53"/>
      <c r="M78" s="53"/>
      <c r="N78" s="54"/>
      <c r="O78" s="70"/>
      <c r="P78" s="71"/>
      <c r="Q78" s="72"/>
      <c r="R78" s="72"/>
      <c r="S78" s="72"/>
      <c r="T78" s="72"/>
      <c r="U78" s="72"/>
      <c r="V78" s="72"/>
      <c r="W78" s="72"/>
      <c r="X78" s="72"/>
      <c r="Y78" s="73"/>
      <c r="Z78" s="74"/>
      <c r="AA78" s="159"/>
      <c r="AB78" s="160"/>
      <c r="AC78" s="161"/>
      <c r="AD78" s="38"/>
      <c r="AE78">
        <f t="shared" ref="AE78:AE80" si="1">IF(SUM(B78:Z78)&gt;0, 1, 0)</f>
        <v>0</v>
      </c>
    </row>
    <row r="79" spans="1:36" s="4" customFormat="1" ht="40.35" customHeight="1" x14ac:dyDescent="0.3">
      <c r="A79" s="14">
        <v>106</v>
      </c>
      <c r="B79" s="51"/>
      <c r="C79" s="52"/>
      <c r="D79" s="52"/>
      <c r="E79" s="52"/>
      <c r="F79" s="52"/>
      <c r="G79" s="52"/>
      <c r="H79" s="52"/>
      <c r="I79" s="52"/>
      <c r="J79" s="52"/>
      <c r="K79" s="52"/>
      <c r="L79" s="53"/>
      <c r="M79" s="53"/>
      <c r="N79" s="54"/>
      <c r="O79" s="70"/>
      <c r="P79" s="71"/>
      <c r="Q79" s="72"/>
      <c r="R79" s="72"/>
      <c r="S79" s="72"/>
      <c r="T79" s="72"/>
      <c r="U79" s="72"/>
      <c r="V79" s="72"/>
      <c r="W79" s="72"/>
      <c r="X79" s="72"/>
      <c r="Y79" s="73"/>
      <c r="Z79" s="74"/>
      <c r="AA79" s="159"/>
      <c r="AB79" s="160"/>
      <c r="AC79" s="161"/>
      <c r="AD79" s="38"/>
      <c r="AE79">
        <f t="shared" si="1"/>
        <v>0</v>
      </c>
    </row>
    <row r="80" spans="1:36" s="4" customFormat="1" ht="40.35" customHeight="1" thickBot="1" x14ac:dyDescent="0.35">
      <c r="A80" s="40" t="s">
        <v>49</v>
      </c>
      <c r="B80" s="55"/>
      <c r="C80" s="56"/>
      <c r="D80" s="56"/>
      <c r="E80" s="56"/>
      <c r="F80" s="56"/>
      <c r="G80" s="56"/>
      <c r="H80" s="56"/>
      <c r="I80" s="56"/>
      <c r="J80" s="56"/>
      <c r="K80" s="56"/>
      <c r="L80" s="57"/>
      <c r="M80" s="57"/>
      <c r="N80" s="58"/>
      <c r="O80" s="75"/>
      <c r="P80" s="76"/>
      <c r="Q80" s="77"/>
      <c r="R80" s="77"/>
      <c r="S80" s="77"/>
      <c r="T80" s="77"/>
      <c r="U80" s="77"/>
      <c r="V80" s="77"/>
      <c r="W80" s="77"/>
      <c r="X80" s="77"/>
      <c r="Y80" s="78"/>
      <c r="Z80" s="79"/>
      <c r="AA80" s="169"/>
      <c r="AB80" s="170"/>
      <c r="AC80" s="171"/>
      <c r="AD80" s="41"/>
      <c r="AE80">
        <f t="shared" si="1"/>
        <v>0</v>
      </c>
    </row>
    <row r="81" spans="1:31" x14ac:dyDescent="0.3">
      <c r="A81" s="1" t="s">
        <v>68</v>
      </c>
      <c r="B81" s="26">
        <f>SUM(B13:B17, B19:B23,B25:B29, B32:B36,B38:B42,B44:B48,B51:B55,B57:B61,B64:B68,B70:B74,B76:B80)</f>
        <v>0</v>
      </c>
      <c r="C81" s="26">
        <f t="shared" ref="C81:Z81" si="2">SUM(C13:C17, C19:C23,C25:C29, C32:C36,C38:C42,C44:C48,C51:C55,C57:C61,C64:C68,C70:C74,C76:C80)</f>
        <v>0</v>
      </c>
      <c r="D81" s="26">
        <f t="shared" si="2"/>
        <v>0</v>
      </c>
      <c r="E81" s="26">
        <f t="shared" si="2"/>
        <v>0</v>
      </c>
      <c r="F81" s="26">
        <f t="shared" si="2"/>
        <v>0</v>
      </c>
      <c r="G81" s="26">
        <f t="shared" si="2"/>
        <v>0</v>
      </c>
      <c r="H81" s="26">
        <f t="shared" si="2"/>
        <v>0</v>
      </c>
      <c r="I81" s="26">
        <f t="shared" si="2"/>
        <v>0</v>
      </c>
      <c r="J81" s="26">
        <f t="shared" si="2"/>
        <v>0</v>
      </c>
      <c r="K81" s="26">
        <f t="shared" si="2"/>
        <v>0</v>
      </c>
      <c r="L81" s="26">
        <f t="shared" si="2"/>
        <v>0</v>
      </c>
      <c r="M81" s="26">
        <f t="shared" si="2"/>
        <v>0</v>
      </c>
      <c r="N81" s="26">
        <f t="shared" si="2"/>
        <v>0</v>
      </c>
      <c r="O81" s="87">
        <f t="shared" si="2"/>
        <v>0</v>
      </c>
      <c r="P81" s="87">
        <f t="shared" si="2"/>
        <v>0</v>
      </c>
      <c r="Q81" s="87">
        <f t="shared" si="2"/>
        <v>0</v>
      </c>
      <c r="R81" s="87">
        <f t="shared" si="2"/>
        <v>0</v>
      </c>
      <c r="S81" s="87">
        <f t="shared" si="2"/>
        <v>0</v>
      </c>
      <c r="T81" s="87">
        <f t="shared" si="2"/>
        <v>0</v>
      </c>
      <c r="U81" s="87">
        <f t="shared" si="2"/>
        <v>0</v>
      </c>
      <c r="V81" s="87">
        <f t="shared" si="2"/>
        <v>0</v>
      </c>
      <c r="W81" s="87">
        <f t="shared" si="2"/>
        <v>0</v>
      </c>
      <c r="X81" s="87">
        <f t="shared" si="2"/>
        <v>0</v>
      </c>
      <c r="Y81" s="87">
        <f t="shared" si="2"/>
        <v>0</v>
      </c>
      <c r="Z81" s="87">
        <f t="shared" si="2"/>
        <v>0</v>
      </c>
      <c r="AE81">
        <f>SUM(AE13:AE80)</f>
        <v>0</v>
      </c>
    </row>
    <row r="82" spans="1:31" x14ac:dyDescent="0.3">
      <c r="A82" s="1" t="s">
        <v>67</v>
      </c>
      <c r="B82" s="26">
        <f>IF((SUM(B81:N81)=0), 1, SUM(B81:N81))</f>
        <v>1</v>
      </c>
      <c r="C82" s="26"/>
      <c r="D82" s="26"/>
      <c r="E82" s="26"/>
      <c r="F82" s="26"/>
      <c r="G82" s="26"/>
      <c r="H82" s="26"/>
      <c r="I82" s="26"/>
      <c r="J82" s="26"/>
      <c r="K82" s="26"/>
      <c r="L82" s="26"/>
      <c r="M82" s="26"/>
      <c r="N82" s="26"/>
      <c r="O82" s="87">
        <f>IF((SUM(O81:Z81)=0),1,SUM(O81:Z81))</f>
        <v>1</v>
      </c>
      <c r="P82" s="87"/>
      <c r="Q82" s="87"/>
      <c r="R82" s="87"/>
      <c r="S82" s="87"/>
      <c r="T82" s="87"/>
      <c r="U82" s="87"/>
      <c r="V82" s="87"/>
      <c r="W82" s="87"/>
      <c r="X82" s="87"/>
      <c r="Y82" s="87"/>
      <c r="Z82" s="87"/>
    </row>
    <row r="83" spans="1:31" x14ac:dyDescent="0.3">
      <c r="A83" s="113"/>
      <c r="B83" s="114"/>
      <c r="C83" s="114"/>
      <c r="D83" s="114"/>
      <c r="E83" s="114"/>
      <c r="F83" s="114"/>
      <c r="G83" s="114"/>
      <c r="H83" s="114"/>
      <c r="I83" s="114"/>
      <c r="J83" s="114"/>
      <c r="K83" s="114"/>
      <c r="L83" s="114"/>
      <c r="M83" s="114"/>
      <c r="N83" s="114"/>
      <c r="O83" s="115"/>
      <c r="P83" s="115"/>
      <c r="Q83" s="115"/>
      <c r="R83" s="115"/>
      <c r="S83" s="115"/>
      <c r="T83" s="115"/>
      <c r="U83" s="115"/>
      <c r="V83" s="115"/>
      <c r="W83" s="115"/>
      <c r="X83" s="115"/>
      <c r="Y83" s="115"/>
      <c r="Z83" s="115"/>
      <c r="AA83" s="113"/>
    </row>
    <row r="85" spans="1:31" ht="18" x14ac:dyDescent="0.35">
      <c r="A85" s="18" t="s">
        <v>133</v>
      </c>
    </row>
    <row r="86" spans="1:31" x14ac:dyDescent="0.3">
      <c r="A86" s="2" t="s">
        <v>50</v>
      </c>
    </row>
    <row r="89" spans="1:31" ht="18" x14ac:dyDescent="0.35">
      <c r="A89" s="136" t="s">
        <v>134</v>
      </c>
    </row>
    <row r="90" spans="1:31" x14ac:dyDescent="0.3">
      <c r="A90" s="2" t="s">
        <v>51</v>
      </c>
    </row>
  </sheetData>
  <mergeCells count="33">
    <mergeCell ref="Z1:AC1"/>
    <mergeCell ref="F2:AD2"/>
    <mergeCell ref="F1:G1"/>
    <mergeCell ref="M1:O1"/>
    <mergeCell ref="H1:L1"/>
    <mergeCell ref="X1:Y1"/>
    <mergeCell ref="A2:E2"/>
    <mergeCell ref="A1:B1"/>
    <mergeCell ref="P1:T1"/>
    <mergeCell ref="U1:W1"/>
    <mergeCell ref="C1:E1"/>
    <mergeCell ref="B62:N62"/>
    <mergeCell ref="O62:Z62"/>
    <mergeCell ref="AA62:AC62"/>
    <mergeCell ref="AD62:AD63"/>
    <mergeCell ref="B49:N49"/>
    <mergeCell ref="O49:Z49"/>
    <mergeCell ref="AA49:AC49"/>
    <mergeCell ref="BE49:BG49"/>
    <mergeCell ref="AD49:AD50"/>
    <mergeCell ref="AS30:BD30"/>
    <mergeCell ref="BE30:BG30"/>
    <mergeCell ref="AD30:AD31"/>
    <mergeCell ref="AF30:AR30"/>
    <mergeCell ref="AF49:AR49"/>
    <mergeCell ref="B11:N11"/>
    <mergeCell ref="O11:Z11"/>
    <mergeCell ref="AA11:AC11"/>
    <mergeCell ref="AD11:AD12"/>
    <mergeCell ref="AS49:BD49"/>
    <mergeCell ref="B30:N30"/>
    <mergeCell ref="O30:Z30"/>
    <mergeCell ref="AA30:AC30"/>
  </mergeCells>
  <conditionalFormatting sqref="B13:N17 B19:N23 B25:N29 B32:N36 B38:N42 B44:N48 B51:N55 B57:N61 B64:N68 B70:N74 B76:N80">
    <cfRule type="notContainsBlanks" dxfId="3" priority="93">
      <formula>LEN(TRIM(B13))&gt;0</formula>
    </cfRule>
  </conditionalFormatting>
  <conditionalFormatting sqref="O13:Z17 O19:Z23 O25:Z29 O32:Z36 O38:Z42 O44:Z48 O51:Z55 O57:Z61 O70:Z74 O76:Z80 O64:Z68">
    <cfRule type="notContainsBlanks" dxfId="2" priority="92">
      <formula>LEN(TRIM(O13))&gt;0</formula>
    </cfRule>
  </conditionalFormatting>
  <conditionalFormatting sqref="AA70:AC74 AA57:AC61 AA44:AC48 AA76:AC80 AA64:AC68 AA51:AC55 AA38:AC42 AA25:AC29 AA19:AC23 AA13:AC17 AA32:AC36">
    <cfRule type="notContainsBlanks" dxfId="1" priority="22">
      <formula>LEN(TRIM(AA13))&gt;0</formula>
    </cfRule>
  </conditionalFormatting>
  <conditionalFormatting sqref="B64:Z68 B70:Z74 B76:Z80 B19:Z23 B25:Z29 B32:Z36 B38:Z42 B13:Z17 B44:Z48 B57:Z61 B51:Z55">
    <cfRule type="cellIs" dxfId="0" priority="4" operator="equal">
      <formula>1</formula>
    </cfRule>
  </conditionalFormatting>
  <pageMargins left="0.75" right="0.75" top="1" bottom="1" header="0.5" footer="0.5"/>
  <pageSetup scale="2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6"/>
  <sheetViews>
    <sheetView zoomScale="70" zoomScaleNormal="70" workbookViewId="0">
      <selection activeCell="V4" sqref="V4"/>
    </sheetView>
  </sheetViews>
  <sheetFormatPr defaultRowHeight="14.4" x14ac:dyDescent="0.3"/>
  <cols>
    <col min="1" max="1" width="9.109375" customWidth="1"/>
    <col min="22" max="28" width="9.109375" customWidth="1"/>
  </cols>
  <sheetData>
    <row r="1" spans="1:19" ht="45" customHeight="1" x14ac:dyDescent="0.4">
      <c r="A1" s="228" t="s">
        <v>139</v>
      </c>
      <c r="B1" s="229"/>
      <c r="C1" s="229"/>
      <c r="D1" s="229"/>
      <c r="E1" s="229"/>
      <c r="F1" s="229"/>
      <c r="G1" s="229"/>
      <c r="H1" s="229"/>
      <c r="I1" s="229"/>
      <c r="J1" s="229"/>
      <c r="K1" s="224" t="s">
        <v>145</v>
      </c>
      <c r="L1" s="224"/>
      <c r="M1" s="224"/>
      <c r="N1" s="224"/>
      <c r="O1" s="224"/>
      <c r="P1" s="224"/>
      <c r="Q1" s="224"/>
      <c r="R1" s="224"/>
      <c r="S1" s="224"/>
    </row>
    <row r="2" spans="1:19" ht="135" customHeight="1" x14ac:dyDescent="0.3">
      <c r="A2" s="222" t="s">
        <v>140</v>
      </c>
      <c r="B2" s="222"/>
      <c r="C2" s="222"/>
      <c r="D2" s="222"/>
      <c r="E2" s="222"/>
      <c r="F2" s="222"/>
      <c r="G2" s="222"/>
      <c r="H2" s="222"/>
      <c r="I2" s="222"/>
      <c r="J2" s="222"/>
      <c r="K2" s="225" t="s">
        <v>53</v>
      </c>
      <c r="L2" s="225"/>
      <c r="M2" s="225"/>
      <c r="N2" s="225"/>
      <c r="O2" s="225"/>
      <c r="P2" s="225"/>
      <c r="Q2" s="225"/>
      <c r="R2" s="225"/>
      <c r="S2" s="225"/>
    </row>
    <row r="3" spans="1:19" ht="122.25" customHeight="1" x14ac:dyDescent="0.3">
      <c r="A3" s="222" t="s">
        <v>141</v>
      </c>
      <c r="B3" s="222"/>
      <c r="C3" s="222"/>
      <c r="D3" s="222"/>
      <c r="E3" s="222"/>
      <c r="F3" s="222"/>
      <c r="G3" s="222"/>
      <c r="H3" s="222"/>
      <c r="I3" s="222"/>
      <c r="J3" s="222"/>
      <c r="K3" s="225" t="s">
        <v>54</v>
      </c>
      <c r="L3" s="225"/>
      <c r="M3" s="225"/>
      <c r="N3" s="225"/>
      <c r="O3" s="225"/>
      <c r="P3" s="225"/>
      <c r="Q3" s="225"/>
      <c r="R3" s="225"/>
      <c r="S3" s="225"/>
    </row>
    <row r="4" spans="1:19" ht="75.75" customHeight="1" x14ac:dyDescent="0.3">
      <c r="A4" s="222" t="s">
        <v>142</v>
      </c>
      <c r="B4" s="222"/>
      <c r="C4" s="222"/>
      <c r="D4" s="222"/>
      <c r="E4" s="222"/>
      <c r="F4" s="222"/>
      <c r="G4" s="222"/>
      <c r="H4" s="222"/>
      <c r="I4" s="222"/>
      <c r="J4" s="222"/>
      <c r="K4" s="225" t="s">
        <v>55</v>
      </c>
      <c r="L4" s="225"/>
      <c r="M4" s="225"/>
      <c r="N4" s="225"/>
      <c r="O4" s="225"/>
      <c r="P4" s="225"/>
      <c r="Q4" s="225"/>
      <c r="R4" s="225"/>
      <c r="S4" s="225"/>
    </row>
    <row r="5" spans="1:19" ht="77.25" customHeight="1" x14ac:dyDescent="0.3">
      <c r="A5" s="222" t="s">
        <v>144</v>
      </c>
      <c r="B5" s="222"/>
      <c r="C5" s="222"/>
      <c r="D5" s="222"/>
      <c r="E5" s="222"/>
      <c r="F5" s="222"/>
      <c r="G5" s="222"/>
      <c r="H5" s="222"/>
      <c r="I5" s="222"/>
      <c r="J5" s="222"/>
      <c r="K5" s="225" t="s">
        <v>56</v>
      </c>
      <c r="L5" s="225"/>
      <c r="M5" s="225"/>
      <c r="N5" s="225"/>
      <c r="O5" s="225"/>
      <c r="P5" s="225"/>
      <c r="Q5" s="225"/>
      <c r="R5" s="225"/>
      <c r="S5" s="225"/>
    </row>
    <row r="6" spans="1:19" ht="124.5" customHeight="1" x14ac:dyDescent="0.3">
      <c r="A6" s="223" t="s">
        <v>143</v>
      </c>
      <c r="B6" s="223"/>
      <c r="C6" s="223"/>
      <c r="D6" s="223"/>
      <c r="E6" s="223"/>
      <c r="F6" s="223"/>
      <c r="G6" s="223"/>
      <c r="H6" s="223"/>
      <c r="I6" s="223"/>
      <c r="J6" s="223"/>
      <c r="K6" s="226" t="s">
        <v>146</v>
      </c>
      <c r="L6" s="227"/>
      <c r="M6" s="227"/>
      <c r="N6" s="227"/>
      <c r="O6" s="227"/>
      <c r="P6" s="227"/>
      <c r="Q6" s="227"/>
      <c r="R6" s="227"/>
      <c r="S6" s="227"/>
    </row>
  </sheetData>
  <mergeCells count="12">
    <mergeCell ref="A5:J5"/>
    <mergeCell ref="A6:J6"/>
    <mergeCell ref="K1:S1"/>
    <mergeCell ref="K2:S2"/>
    <mergeCell ref="K3:S3"/>
    <mergeCell ref="K4:S4"/>
    <mergeCell ref="K5:S5"/>
    <mergeCell ref="K6:S6"/>
    <mergeCell ref="A2:J2"/>
    <mergeCell ref="A3:J3"/>
    <mergeCell ref="A4:J4"/>
    <mergeCell ref="A1:J1"/>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BE51"/>
  <sheetViews>
    <sheetView zoomScale="70" zoomScaleNormal="70" workbookViewId="0">
      <selection sqref="A1:BE1"/>
    </sheetView>
  </sheetViews>
  <sheetFormatPr defaultColWidth="3" defaultRowHeight="14.4" x14ac:dyDescent="0.3"/>
  <cols>
    <col min="1" max="1" width="6.88671875" customWidth="1"/>
    <col min="2" max="2" width="25" customWidth="1"/>
  </cols>
  <sheetData>
    <row r="1" spans="1:57" ht="30.75" customHeight="1" x14ac:dyDescent="0.3">
      <c r="A1" s="235" t="s">
        <v>131</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row>
    <row r="2" spans="1:57" ht="15" customHeight="1" x14ac:dyDescent="0.3">
      <c r="A2" s="240" t="s">
        <v>111</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2"/>
    </row>
    <row r="3" spans="1:57" ht="15" customHeight="1" x14ac:dyDescent="0.3">
      <c r="A3" s="243"/>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5"/>
    </row>
    <row r="4" spans="1:57" s="46" customFormat="1" ht="23.1" customHeight="1" x14ac:dyDescent="0.3">
      <c r="A4" s="246"/>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8"/>
    </row>
    <row r="5" spans="1:57" x14ac:dyDescent="0.3">
      <c r="A5" s="234"/>
      <c r="B5" s="234"/>
      <c r="C5" s="234" t="s">
        <v>97</v>
      </c>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row>
    <row r="6" spans="1:57" x14ac:dyDescent="0.3">
      <c r="A6" s="234"/>
      <c r="B6" s="234"/>
      <c r="C6" s="62">
        <v>0</v>
      </c>
      <c r="D6" s="62">
        <v>2</v>
      </c>
      <c r="E6" s="62">
        <v>4</v>
      </c>
      <c r="F6" s="62">
        <v>6</v>
      </c>
      <c r="G6" s="62">
        <v>8</v>
      </c>
      <c r="H6" s="62">
        <v>10</v>
      </c>
      <c r="I6" s="62">
        <v>12</v>
      </c>
      <c r="J6" s="62">
        <v>14</v>
      </c>
      <c r="K6" s="62">
        <v>16</v>
      </c>
      <c r="L6" s="62">
        <v>18</v>
      </c>
      <c r="M6" s="62">
        <v>20</v>
      </c>
      <c r="N6" s="62">
        <v>22</v>
      </c>
      <c r="O6" s="62">
        <v>24</v>
      </c>
      <c r="P6" s="62">
        <v>26</v>
      </c>
      <c r="Q6" s="62">
        <v>28</v>
      </c>
      <c r="R6" s="62">
        <v>30</v>
      </c>
      <c r="S6" s="62">
        <v>32</v>
      </c>
      <c r="T6" s="62">
        <v>34</v>
      </c>
      <c r="U6" s="62">
        <v>36</v>
      </c>
      <c r="V6" s="62">
        <v>38</v>
      </c>
      <c r="W6" s="62">
        <v>40</v>
      </c>
      <c r="X6" s="62">
        <v>42</v>
      </c>
      <c r="Y6" s="62">
        <v>44</v>
      </c>
      <c r="Z6" s="62">
        <v>46</v>
      </c>
      <c r="AA6" s="62">
        <v>48</v>
      </c>
      <c r="AB6" s="62">
        <v>50</v>
      </c>
      <c r="AC6" s="62">
        <v>52</v>
      </c>
      <c r="AD6" s="62">
        <v>54</v>
      </c>
      <c r="AE6" s="62">
        <v>56</v>
      </c>
      <c r="AF6" s="62">
        <v>58</v>
      </c>
      <c r="AG6" s="62">
        <v>60</v>
      </c>
      <c r="AH6" s="62">
        <v>62</v>
      </c>
      <c r="AI6" s="62">
        <v>64</v>
      </c>
      <c r="AJ6" s="62">
        <v>66</v>
      </c>
      <c r="AK6" s="62">
        <v>68</v>
      </c>
      <c r="AL6" s="62">
        <v>70</v>
      </c>
      <c r="AM6" s="62">
        <v>72</v>
      </c>
      <c r="AN6" s="62">
        <v>74</v>
      </c>
      <c r="AO6" s="62">
        <v>76</v>
      </c>
      <c r="AP6" s="62">
        <v>78</v>
      </c>
      <c r="AQ6" s="62">
        <v>80</v>
      </c>
      <c r="AR6" s="62">
        <v>82</v>
      </c>
      <c r="AS6" s="62">
        <v>84</v>
      </c>
      <c r="AT6" s="62">
        <v>86</v>
      </c>
      <c r="AU6" s="62">
        <v>88</v>
      </c>
      <c r="AV6" s="62">
        <v>90</v>
      </c>
      <c r="AW6" s="62">
        <v>92</v>
      </c>
      <c r="AX6" s="62">
        <v>94</v>
      </c>
      <c r="AY6" s="62">
        <v>96</v>
      </c>
      <c r="AZ6" s="62">
        <v>98</v>
      </c>
      <c r="BA6" s="62">
        <v>100</v>
      </c>
      <c r="BB6" s="62">
        <v>102</v>
      </c>
      <c r="BC6" s="62">
        <v>104</v>
      </c>
      <c r="BD6" s="62">
        <v>106</v>
      </c>
      <c r="BE6" s="62">
        <v>108</v>
      </c>
    </row>
    <row r="7" spans="1:57" x14ac:dyDescent="0.3">
      <c r="A7" s="238" t="s">
        <v>109</v>
      </c>
      <c r="B7" s="68" t="s">
        <v>58</v>
      </c>
      <c r="C7" s="67">
        <f>IF('Activities across time'!C$25 = 0, 0, 1)</f>
        <v>0</v>
      </c>
      <c r="D7" s="67">
        <f>IF('Activities across time'!D$25 = 0, 0, 1)</f>
        <v>0</v>
      </c>
      <c r="E7" s="67">
        <f>IF('Activities across time'!E$25 = 0, 0, 1)</f>
        <v>0</v>
      </c>
      <c r="F7" s="67">
        <f>IF('Activities across time'!F$25 = 0, 0, 1)</f>
        <v>0</v>
      </c>
      <c r="G7" s="67">
        <f>IF('Activities across time'!G$25 = 0, 0, 1)</f>
        <v>0</v>
      </c>
      <c r="H7" s="67">
        <f>IF('Activities across time'!H$25 = 0, 0, 1)</f>
        <v>0</v>
      </c>
      <c r="I7" s="67">
        <f>IF('Activities across time'!I$25 = 0, 0, 1)</f>
        <v>0</v>
      </c>
      <c r="J7" s="67">
        <f>IF('Activities across time'!J$25 = 0, 0, 1)</f>
        <v>0</v>
      </c>
      <c r="K7" s="67">
        <f>IF('Activities across time'!K$25 = 0, 0, 1)</f>
        <v>0</v>
      </c>
      <c r="L7" s="67">
        <f>IF('Activities across time'!L$25 = 0, 0, 1)</f>
        <v>0</v>
      </c>
      <c r="M7" s="67">
        <f>IF('Activities across time'!M$25 = 0, 0, 1)</f>
        <v>0</v>
      </c>
      <c r="N7" s="67">
        <f>IF('Activities across time'!N$25 = 0, 0, 1)</f>
        <v>0</v>
      </c>
      <c r="O7" s="67">
        <f>IF('Activities across time'!O$25 = 0, 0, 1)</f>
        <v>0</v>
      </c>
      <c r="P7" s="67">
        <f>IF('Activities across time'!P$25 = 0, 0, 1)</f>
        <v>0</v>
      </c>
      <c r="Q7" s="67">
        <f>IF('Activities across time'!Q$25 = 0, 0, 1)</f>
        <v>0</v>
      </c>
      <c r="R7" s="67">
        <f>IF('Activities across time'!R$25 = 0, 0, 1)</f>
        <v>0</v>
      </c>
      <c r="S7" s="67">
        <f>IF('Activities across time'!S$25 = 0, 0, 1)</f>
        <v>0</v>
      </c>
      <c r="T7" s="67">
        <f>IF('Activities across time'!T$25 = 0, 0, 1)</f>
        <v>0</v>
      </c>
      <c r="U7" s="67">
        <f>IF('Activities across time'!U$25 = 0, 0, 1)</f>
        <v>0</v>
      </c>
      <c r="V7" s="67">
        <f>IF('Activities across time'!V$25 = 0, 0, 1)</f>
        <v>0</v>
      </c>
      <c r="W7" s="67">
        <f>IF('Activities across time'!W$25 = 0, 0, 1)</f>
        <v>0</v>
      </c>
      <c r="X7" s="67">
        <f>IF('Activities across time'!X$25 = 0, 0, 1)</f>
        <v>0</v>
      </c>
      <c r="Y7" s="67">
        <f>IF('Activities across time'!Y$25 = 0, 0, 1)</f>
        <v>0</v>
      </c>
      <c r="Z7" s="67">
        <f>IF('Activities across time'!Z$25 = 0, 0, 1)</f>
        <v>0</v>
      </c>
      <c r="AA7" s="67">
        <f>IF('Activities across time'!AA$25 = 0, 0, 1)</f>
        <v>0</v>
      </c>
      <c r="AB7" s="67">
        <f>IF('Activities across time'!AB$25 = 0, 0, 1)</f>
        <v>0</v>
      </c>
      <c r="AC7" s="67">
        <f>IF('Activities across time'!AC$25 = 0, 0, 1)</f>
        <v>0</v>
      </c>
      <c r="AD7" s="67">
        <f>IF('Activities across time'!AD$25 = 0, 0, 1)</f>
        <v>0</v>
      </c>
      <c r="AE7" s="67">
        <f>IF('Activities across time'!AE$25 = 0, 0, 1)</f>
        <v>0</v>
      </c>
      <c r="AF7" s="67">
        <f>IF('Activities across time'!AF$25 = 0, 0, 1)</f>
        <v>0</v>
      </c>
      <c r="AG7" s="67">
        <f>IF('Activities across time'!AG$25 = 0, 0, 1)</f>
        <v>0</v>
      </c>
      <c r="AH7" s="67">
        <f>IF('Activities across time'!AH$25 = 0, 0, 1)</f>
        <v>0</v>
      </c>
      <c r="AI7" s="67">
        <f>IF('Activities across time'!AI$25 = 0, 0, 1)</f>
        <v>0</v>
      </c>
      <c r="AJ7" s="67">
        <f>IF('Activities across time'!AJ$25 = 0, 0, 1)</f>
        <v>0</v>
      </c>
      <c r="AK7" s="67">
        <f>IF('Activities across time'!AK$25 = 0, 0, 1)</f>
        <v>0</v>
      </c>
      <c r="AL7" s="67">
        <f>IF('Activities across time'!AL$25 = 0, 0, 1)</f>
        <v>0</v>
      </c>
      <c r="AM7" s="67">
        <f>IF('Activities across time'!AM$25 = 0, 0, 1)</f>
        <v>0</v>
      </c>
      <c r="AN7" s="67">
        <f>IF('Activities across time'!AN$25 = 0, 0, 1)</f>
        <v>0</v>
      </c>
      <c r="AO7" s="67">
        <f>IF('Activities across time'!AO$25 = 0, 0, 1)</f>
        <v>0</v>
      </c>
      <c r="AP7" s="67">
        <f>IF('Activities across time'!AP$25 = 0, 0, 1)</f>
        <v>0</v>
      </c>
      <c r="AQ7" s="67">
        <f>IF('Activities across time'!AQ$25 = 0, 0, 1)</f>
        <v>0</v>
      </c>
      <c r="AR7" s="67">
        <f>IF('Activities across time'!AR$25 = 0, 0, 1)</f>
        <v>0</v>
      </c>
      <c r="AS7" s="67">
        <f>IF('Activities across time'!AS$25 = 0, 0, 1)</f>
        <v>0</v>
      </c>
      <c r="AT7" s="67">
        <f>IF('Activities across time'!AT$25 = 0, 0, 1)</f>
        <v>0</v>
      </c>
      <c r="AU7" s="67">
        <f>IF('Activities across time'!AU$25 = 0, 0, 1)</f>
        <v>0</v>
      </c>
      <c r="AV7" s="67">
        <f>IF('Activities across time'!AV$25 = 0, 0, 1)</f>
        <v>0</v>
      </c>
      <c r="AW7" s="67">
        <f>IF('Activities across time'!AW$25 = 0, 0, 1)</f>
        <v>0</v>
      </c>
      <c r="AX7" s="67">
        <f>IF('Activities across time'!AX$25 = 0, 0, 1)</f>
        <v>0</v>
      </c>
      <c r="AY7" s="67">
        <f>IF('Activities across time'!AY$25 = 0, 0, 1)</f>
        <v>0</v>
      </c>
      <c r="AZ7" s="67">
        <f>IF('Activities across time'!AZ$25 = 0, 0, 1)</f>
        <v>0</v>
      </c>
      <c r="BA7" s="67">
        <f>IF('Activities across time'!BA$25 = 0, 0, 1)</f>
        <v>0</v>
      </c>
      <c r="BB7" s="67">
        <f>IF('Activities across time'!BB$25 = 0, 0, 1)</f>
        <v>0</v>
      </c>
      <c r="BC7" s="67">
        <f>IF('Activities across time'!BC$25 = 0, 0, 1)</f>
        <v>0</v>
      </c>
      <c r="BD7" s="67">
        <f>IF('Activities across time'!BD$25 = 0, 0, 1)</f>
        <v>0</v>
      </c>
      <c r="BE7" s="67">
        <f>IF('Activities across time'!BE$25 = 0, 0, 1)</f>
        <v>0</v>
      </c>
    </row>
    <row r="8" spans="1:57" x14ac:dyDescent="0.3">
      <c r="A8" s="238"/>
      <c r="B8" s="68" t="s">
        <v>136</v>
      </c>
      <c r="C8" s="67">
        <f>IF(SUM('Activities across time'!C$26:C$29)=0, 0, 1)</f>
        <v>0</v>
      </c>
      <c r="D8" s="67">
        <f>IF(SUM('Activities across time'!D$26:D$29)=0, 0, 1)</f>
        <v>0</v>
      </c>
      <c r="E8" s="67">
        <f>IF(SUM('Activities across time'!E$26:E$29)=0, 0, 1)</f>
        <v>0</v>
      </c>
      <c r="F8" s="67">
        <f>IF(SUM('Activities across time'!F$26:F$29)=0, 0, 1)</f>
        <v>0</v>
      </c>
      <c r="G8" s="67">
        <f>IF(SUM('Activities across time'!G$26:G$29)=0, 0, 1)</f>
        <v>0</v>
      </c>
      <c r="H8" s="67">
        <f>IF(SUM('Activities across time'!H$26:H$29)=0, 0, 1)</f>
        <v>0</v>
      </c>
      <c r="I8" s="67">
        <f>IF(SUM('Activities across time'!I$26:I$29)=0, 0, 1)</f>
        <v>0</v>
      </c>
      <c r="J8" s="67">
        <f>IF(SUM('Activities across time'!J$26:J$29)=0, 0, 1)</f>
        <v>0</v>
      </c>
      <c r="K8" s="67">
        <f>IF(SUM('Activities across time'!K$26:K$29)=0, 0, 1)</f>
        <v>0</v>
      </c>
      <c r="L8" s="67">
        <f>IF(SUM('Activities across time'!L$26:L$29)=0, 0, 1)</f>
        <v>0</v>
      </c>
      <c r="M8" s="67">
        <f>IF(SUM('Activities across time'!M$26:M$29)=0, 0, 1)</f>
        <v>0</v>
      </c>
      <c r="N8" s="67">
        <f>IF(SUM('Activities across time'!N$26:N$29)=0, 0, 1)</f>
        <v>0</v>
      </c>
      <c r="O8" s="67">
        <f>IF(SUM('Activities across time'!O$26:O$29)=0, 0, 1)</f>
        <v>0</v>
      </c>
      <c r="P8" s="67">
        <f>IF(SUM('Activities across time'!P$26:P$29)=0, 0, 1)</f>
        <v>0</v>
      </c>
      <c r="Q8" s="67">
        <f>IF(SUM('Activities across time'!Q$26:Q$29)=0, 0, 1)</f>
        <v>0</v>
      </c>
      <c r="R8" s="67">
        <f>IF(SUM('Activities across time'!R$26:R$29)=0, 0, 1)</f>
        <v>0</v>
      </c>
      <c r="S8" s="67">
        <f>IF(SUM('Activities across time'!S$26:S$29)=0, 0, 1)</f>
        <v>0</v>
      </c>
      <c r="T8" s="67">
        <f>IF(SUM('Activities across time'!T$26:T$29)=0, 0, 1)</f>
        <v>0</v>
      </c>
      <c r="U8" s="67">
        <f>IF(SUM('Activities across time'!U$26:U$29)=0, 0, 1)</f>
        <v>0</v>
      </c>
      <c r="V8" s="67">
        <f>IF(SUM('Activities across time'!V$26:V$29)=0, 0, 1)</f>
        <v>0</v>
      </c>
      <c r="W8" s="67">
        <f>IF(SUM('Activities across time'!W$26:W$29)=0, 0, 1)</f>
        <v>0</v>
      </c>
      <c r="X8" s="67">
        <f>IF(SUM('Activities across time'!X$26:X$29)=0, 0, 1)</f>
        <v>0</v>
      </c>
      <c r="Y8" s="67">
        <f>IF(SUM('Activities across time'!Y$26:Y$29)=0, 0, 1)</f>
        <v>0</v>
      </c>
      <c r="Z8" s="67">
        <f>IF(SUM('Activities across time'!Z$26:Z$29)=0, 0, 1)</f>
        <v>0</v>
      </c>
      <c r="AA8" s="67">
        <f>IF(SUM('Activities across time'!AA$26:AA$29)=0, 0, 1)</f>
        <v>0</v>
      </c>
      <c r="AB8" s="67">
        <f>IF(SUM('Activities across time'!AB$26:AB$29)=0, 0, 1)</f>
        <v>0</v>
      </c>
      <c r="AC8" s="67">
        <f>IF(SUM('Activities across time'!AC$26:AC$29)=0, 0, 1)</f>
        <v>0</v>
      </c>
      <c r="AD8" s="67">
        <f>IF(SUM('Activities across time'!AD$26:AD$29)=0, 0, 1)</f>
        <v>0</v>
      </c>
      <c r="AE8" s="67">
        <f>IF(SUM('Activities across time'!AE$26:AE$29)=0, 0, 1)</f>
        <v>0</v>
      </c>
      <c r="AF8" s="67">
        <f>IF(SUM('Activities across time'!AF$26:AF$29)=0, 0, 1)</f>
        <v>0</v>
      </c>
      <c r="AG8" s="67">
        <f>IF(SUM('Activities across time'!AG$26:AG$29)=0, 0, 1)</f>
        <v>0</v>
      </c>
      <c r="AH8" s="67">
        <f>IF(SUM('Activities across time'!AH$26:AH$29)=0, 0, 1)</f>
        <v>0</v>
      </c>
      <c r="AI8" s="67">
        <f>IF(SUM('Activities across time'!AI$26:AI$29)=0, 0, 1)</f>
        <v>0</v>
      </c>
      <c r="AJ8" s="67">
        <f>IF(SUM('Activities across time'!AJ$26:AJ$29)=0, 0, 1)</f>
        <v>0</v>
      </c>
      <c r="AK8" s="67">
        <f>IF(SUM('Activities across time'!AK$26:AK$29)=0, 0, 1)</f>
        <v>0</v>
      </c>
      <c r="AL8" s="67">
        <f>IF(SUM('Activities across time'!AL$26:AL$29)=0, 0, 1)</f>
        <v>0</v>
      </c>
      <c r="AM8" s="67">
        <f>IF(SUM('Activities across time'!AM$26:AM$29)=0, 0, 1)</f>
        <v>0</v>
      </c>
      <c r="AN8" s="67">
        <f>IF(SUM('Activities across time'!AN$26:AN$29)=0, 0, 1)</f>
        <v>0</v>
      </c>
      <c r="AO8" s="67">
        <f>IF(SUM('Activities across time'!AO$26:AO$29)=0, 0, 1)</f>
        <v>0</v>
      </c>
      <c r="AP8" s="67">
        <f>IF(SUM('Activities across time'!AP$26:AP$29)=0, 0, 1)</f>
        <v>0</v>
      </c>
      <c r="AQ8" s="67">
        <f>IF(SUM('Activities across time'!AQ$26:AQ$29)=0, 0, 1)</f>
        <v>0</v>
      </c>
      <c r="AR8" s="67">
        <f>IF(SUM('Activities across time'!AR$26:AR$29)=0, 0, 1)</f>
        <v>0</v>
      </c>
      <c r="AS8" s="67">
        <f>IF(SUM('Activities across time'!AS$26:AS$29)=0, 0, 1)</f>
        <v>0</v>
      </c>
      <c r="AT8" s="67">
        <f>IF(SUM('Activities across time'!AT$26:AT$29)=0, 0, 1)</f>
        <v>0</v>
      </c>
      <c r="AU8" s="67">
        <f>IF(SUM('Activities across time'!AU$26:AU$29)=0, 0, 1)</f>
        <v>0</v>
      </c>
      <c r="AV8" s="67">
        <f>IF(SUM('Activities across time'!AV$26:AV$29)=0, 0, 1)</f>
        <v>0</v>
      </c>
      <c r="AW8" s="67">
        <f>IF(SUM('Activities across time'!AW$26:AW$29)=0, 0, 1)</f>
        <v>0</v>
      </c>
      <c r="AX8" s="67">
        <f>IF(SUM('Activities across time'!AX$26:AX$29)=0, 0, 1)</f>
        <v>0</v>
      </c>
      <c r="AY8" s="67">
        <f>IF(SUM('Activities across time'!AY$26:AY$29)=0, 0, 1)</f>
        <v>0</v>
      </c>
      <c r="AZ8" s="67">
        <f>IF(SUM('Activities across time'!AZ$26:AZ$29)=0, 0, 1)</f>
        <v>0</v>
      </c>
      <c r="BA8" s="67">
        <f>IF(SUM('Activities across time'!BA$26:BA$29)=0, 0, 1)</f>
        <v>0</v>
      </c>
      <c r="BB8" s="67">
        <f>IF(SUM('Activities across time'!BB$26:BB$29)=0, 0, 1)</f>
        <v>0</v>
      </c>
      <c r="BC8" s="67">
        <f>IF(SUM('Activities across time'!BC$26:BC$29)=0, 0, 1)</f>
        <v>0</v>
      </c>
      <c r="BD8" s="67">
        <f>IF(SUM('Activities across time'!BD$26:BD$29)=0, 0, 1)</f>
        <v>0</v>
      </c>
      <c r="BE8" s="67">
        <f>IF(SUM('Activities across time'!BE$26:BE$29)=0, 0, 1)</f>
        <v>0</v>
      </c>
    </row>
    <row r="9" spans="1:57" x14ac:dyDescent="0.3">
      <c r="A9" s="238"/>
      <c r="B9" s="68" t="s">
        <v>60</v>
      </c>
      <c r="C9" s="67">
        <f>IF(SUM('Activities across time'!C$30:C$35)=0, 0, 1)</f>
        <v>0</v>
      </c>
      <c r="D9" s="67">
        <f>IF(SUM('Activities across time'!D$30:D$35)=0, 0, 1)</f>
        <v>0</v>
      </c>
      <c r="E9" s="67">
        <f>IF(SUM('Activities across time'!E$30:E$35)=0, 0, 1)</f>
        <v>0</v>
      </c>
      <c r="F9" s="67">
        <f>IF(SUM('Activities across time'!F$30:F$35)=0, 0, 1)</f>
        <v>0</v>
      </c>
      <c r="G9" s="67">
        <f>IF(SUM('Activities across time'!G$30:G$35)=0, 0, 1)</f>
        <v>0</v>
      </c>
      <c r="H9" s="67">
        <f>IF(SUM('Activities across time'!H$30:H$35)=0, 0, 1)</f>
        <v>0</v>
      </c>
      <c r="I9" s="67">
        <f>IF(SUM('Activities across time'!I$30:I$35)=0, 0, 1)</f>
        <v>0</v>
      </c>
      <c r="J9" s="67">
        <f>IF(SUM('Activities across time'!J$30:J$35)=0, 0, 1)</f>
        <v>0</v>
      </c>
      <c r="K9" s="67">
        <f>IF(SUM('Activities across time'!K$30:K$35)=0, 0, 1)</f>
        <v>0</v>
      </c>
      <c r="L9" s="67">
        <f>IF(SUM('Activities across time'!L$30:L$35)=0, 0, 1)</f>
        <v>0</v>
      </c>
      <c r="M9" s="67">
        <f>IF(SUM('Activities across time'!M$30:M$35)=0, 0, 1)</f>
        <v>0</v>
      </c>
      <c r="N9" s="67">
        <f>IF(SUM('Activities across time'!N$30:N$35)=0, 0, 1)</f>
        <v>0</v>
      </c>
      <c r="O9" s="67">
        <f>IF(SUM('Activities across time'!O$30:O$35)=0, 0, 1)</f>
        <v>0</v>
      </c>
      <c r="P9" s="67">
        <f>IF(SUM('Activities across time'!P$30:P$35)=0, 0, 1)</f>
        <v>0</v>
      </c>
      <c r="Q9" s="67">
        <f>IF(SUM('Activities across time'!Q$30:Q$35)=0, 0, 1)</f>
        <v>0</v>
      </c>
      <c r="R9" s="67">
        <f>IF(SUM('Activities across time'!R$30:R$35)=0, 0, 1)</f>
        <v>0</v>
      </c>
      <c r="S9" s="67">
        <f>IF(SUM('Activities across time'!S$30:S$35)=0, 0, 1)</f>
        <v>0</v>
      </c>
      <c r="T9" s="67">
        <f>IF(SUM('Activities across time'!T$30:T$35)=0, 0, 1)</f>
        <v>0</v>
      </c>
      <c r="U9" s="67">
        <f>IF(SUM('Activities across time'!U$30:U$35)=0, 0, 1)</f>
        <v>0</v>
      </c>
      <c r="V9" s="67">
        <f>IF(SUM('Activities across time'!V$30:V$35)=0, 0, 1)</f>
        <v>0</v>
      </c>
      <c r="W9" s="67">
        <f>IF(SUM('Activities across time'!W$30:W$35)=0, 0, 1)</f>
        <v>0</v>
      </c>
      <c r="X9" s="67">
        <f>IF(SUM('Activities across time'!X$30:X$35)=0, 0, 1)</f>
        <v>0</v>
      </c>
      <c r="Y9" s="67">
        <f>IF(SUM('Activities across time'!Y$30:Y$35)=0, 0, 1)</f>
        <v>0</v>
      </c>
      <c r="Z9" s="67">
        <f>IF(SUM('Activities across time'!Z$30:Z$35)=0, 0, 1)</f>
        <v>0</v>
      </c>
      <c r="AA9" s="67">
        <f>IF(SUM('Activities across time'!AA$30:AA$35)=0, 0, 1)</f>
        <v>0</v>
      </c>
      <c r="AB9" s="67">
        <f>IF(SUM('Activities across time'!AB$30:AB$35)=0, 0, 1)</f>
        <v>0</v>
      </c>
      <c r="AC9" s="67">
        <f>IF(SUM('Activities across time'!AC$30:AC$35)=0, 0, 1)</f>
        <v>0</v>
      </c>
      <c r="AD9" s="67">
        <f>IF(SUM('Activities across time'!AD$30:AD$35)=0, 0, 1)</f>
        <v>0</v>
      </c>
      <c r="AE9" s="67">
        <f>IF(SUM('Activities across time'!AE$30:AE$35)=0, 0, 1)</f>
        <v>0</v>
      </c>
      <c r="AF9" s="67">
        <f>IF(SUM('Activities across time'!AF$30:AF$35)=0, 0, 1)</f>
        <v>0</v>
      </c>
      <c r="AG9" s="67">
        <f>IF(SUM('Activities across time'!AG$30:AG$35)=0, 0, 1)</f>
        <v>0</v>
      </c>
      <c r="AH9" s="67">
        <f>IF(SUM('Activities across time'!AH$30:AH$35)=0, 0, 1)</f>
        <v>0</v>
      </c>
      <c r="AI9" s="67">
        <f>IF(SUM('Activities across time'!AI$30:AI$35)=0, 0, 1)</f>
        <v>0</v>
      </c>
      <c r="AJ9" s="67">
        <f>IF(SUM('Activities across time'!AJ$30:AJ$35)=0, 0, 1)</f>
        <v>0</v>
      </c>
      <c r="AK9" s="67">
        <f>IF(SUM('Activities across time'!AK$30:AK$35)=0, 0, 1)</f>
        <v>0</v>
      </c>
      <c r="AL9" s="67">
        <f>IF(SUM('Activities across time'!AL$30:AL$35)=0, 0, 1)</f>
        <v>0</v>
      </c>
      <c r="AM9" s="67">
        <f>IF(SUM('Activities across time'!AM$30:AM$35)=0, 0, 1)</f>
        <v>0</v>
      </c>
      <c r="AN9" s="67">
        <f>IF(SUM('Activities across time'!AN$30:AN$35)=0, 0, 1)</f>
        <v>0</v>
      </c>
      <c r="AO9" s="67">
        <f>IF(SUM('Activities across time'!AO$30:AO$35)=0, 0, 1)</f>
        <v>0</v>
      </c>
      <c r="AP9" s="67">
        <f>IF(SUM('Activities across time'!AP$30:AP$35)=0, 0, 1)</f>
        <v>0</v>
      </c>
      <c r="AQ9" s="67">
        <f>IF(SUM('Activities across time'!AQ$30:AQ$35)=0, 0, 1)</f>
        <v>0</v>
      </c>
      <c r="AR9" s="67">
        <f>IF(SUM('Activities across time'!AR$30:AR$35)=0, 0, 1)</f>
        <v>0</v>
      </c>
      <c r="AS9" s="67">
        <f>IF(SUM('Activities across time'!AS$30:AS$35)=0, 0, 1)</f>
        <v>0</v>
      </c>
      <c r="AT9" s="67">
        <f>IF(SUM('Activities across time'!AT$30:AT$35)=0, 0, 1)</f>
        <v>0</v>
      </c>
      <c r="AU9" s="67">
        <f>IF(SUM('Activities across time'!AU$30:AU$35)=0, 0, 1)</f>
        <v>0</v>
      </c>
      <c r="AV9" s="67">
        <f>IF(SUM('Activities across time'!AV$30:AV$35)=0, 0, 1)</f>
        <v>0</v>
      </c>
      <c r="AW9" s="67">
        <f>IF(SUM('Activities across time'!AW$30:AW$35)=0, 0, 1)</f>
        <v>0</v>
      </c>
      <c r="AX9" s="67">
        <f>IF(SUM('Activities across time'!AX$30:AX$35)=0, 0, 1)</f>
        <v>0</v>
      </c>
      <c r="AY9" s="67">
        <f>IF(SUM('Activities across time'!AY$30:AY$35)=0, 0, 1)</f>
        <v>0</v>
      </c>
      <c r="AZ9" s="67">
        <f>IF(SUM('Activities across time'!AZ$30:AZ$35)=0, 0, 1)</f>
        <v>0</v>
      </c>
      <c r="BA9" s="67">
        <f>IF(SUM('Activities across time'!BA$30:BA$35)=0, 0, 1)</f>
        <v>0</v>
      </c>
      <c r="BB9" s="67">
        <f>IF(SUM('Activities across time'!BB$30:BB$35)=0, 0, 1)</f>
        <v>0</v>
      </c>
      <c r="BC9" s="67">
        <f>IF(SUM('Activities across time'!BC$30:BC$35)=0, 0, 1)</f>
        <v>0</v>
      </c>
      <c r="BD9" s="67">
        <f>IF(SUM('Activities across time'!BD$30:BD$35)=0, 0, 1)</f>
        <v>0</v>
      </c>
      <c r="BE9" s="67">
        <f>IF(SUM('Activities across time'!BE$30:BE$35)=0, 0, 1)</f>
        <v>0</v>
      </c>
    </row>
    <row r="10" spans="1:57" x14ac:dyDescent="0.3">
      <c r="A10" s="238"/>
      <c r="B10" s="68" t="s">
        <v>66</v>
      </c>
      <c r="C10" s="67">
        <f>IF(SUM('Activities across time'!C$36:C$37)=0, 0, 1)</f>
        <v>0</v>
      </c>
      <c r="D10" s="67">
        <f>IF(SUM('Activities across time'!D$36:D$37)=0, 0, 1)</f>
        <v>0</v>
      </c>
      <c r="E10" s="67">
        <f>IF(SUM('Activities across time'!E$36:E$37)=0, 0, 1)</f>
        <v>0</v>
      </c>
      <c r="F10" s="67">
        <f>IF(SUM('Activities across time'!F$36:F$37)=0, 0, 1)</f>
        <v>0</v>
      </c>
      <c r="G10" s="67">
        <f>IF(SUM('Activities across time'!G$36:G$37)=0, 0, 1)</f>
        <v>0</v>
      </c>
      <c r="H10" s="67">
        <f>IF(SUM('Activities across time'!H$36:H$37)=0, 0, 1)</f>
        <v>0</v>
      </c>
      <c r="I10" s="67">
        <f>IF(SUM('Activities across time'!I$36:I$37)=0, 0, 1)</f>
        <v>0</v>
      </c>
      <c r="J10" s="67">
        <f>IF(SUM('Activities across time'!J$36:J$37)=0, 0, 1)</f>
        <v>0</v>
      </c>
      <c r="K10" s="67">
        <f>IF(SUM('Activities across time'!K$36:K$37)=0, 0, 1)</f>
        <v>0</v>
      </c>
      <c r="L10" s="67">
        <f>IF(SUM('Activities across time'!L$36:L$37)=0, 0, 1)</f>
        <v>0</v>
      </c>
      <c r="M10" s="67">
        <f>IF(SUM('Activities across time'!M$36:M$37)=0, 0, 1)</f>
        <v>0</v>
      </c>
      <c r="N10" s="67">
        <f>IF(SUM('Activities across time'!N$36:N$37)=0, 0, 1)</f>
        <v>0</v>
      </c>
      <c r="O10" s="67">
        <f>IF(SUM('Activities across time'!O$36:O$37)=0, 0, 1)</f>
        <v>0</v>
      </c>
      <c r="P10" s="67">
        <f>IF(SUM('Activities across time'!P$36:P$37)=0, 0, 1)</f>
        <v>0</v>
      </c>
      <c r="Q10" s="67">
        <f>IF(SUM('Activities across time'!Q$36:Q$37)=0, 0, 1)</f>
        <v>0</v>
      </c>
      <c r="R10" s="67">
        <f>IF(SUM('Activities across time'!R$36:R$37)=0, 0, 1)</f>
        <v>0</v>
      </c>
      <c r="S10" s="67">
        <f>IF(SUM('Activities across time'!S$36:S$37)=0, 0, 1)</f>
        <v>0</v>
      </c>
      <c r="T10" s="67">
        <f>IF(SUM('Activities across time'!T$36:T$37)=0, 0, 1)</f>
        <v>0</v>
      </c>
      <c r="U10" s="67">
        <f>IF(SUM('Activities across time'!U$36:U$37)=0, 0, 1)</f>
        <v>0</v>
      </c>
      <c r="V10" s="67">
        <f>IF(SUM('Activities across time'!V$36:V$37)=0, 0, 1)</f>
        <v>0</v>
      </c>
      <c r="W10" s="67">
        <f>IF(SUM('Activities across time'!W$36:W$37)=0, 0, 1)</f>
        <v>0</v>
      </c>
      <c r="X10" s="67">
        <f>IF(SUM('Activities across time'!X$36:X$37)=0, 0, 1)</f>
        <v>0</v>
      </c>
      <c r="Y10" s="67">
        <f>IF(SUM('Activities across time'!Y$36:Y$37)=0, 0, 1)</f>
        <v>0</v>
      </c>
      <c r="Z10" s="67">
        <f>IF(SUM('Activities across time'!Z$36:Z$37)=0, 0, 1)</f>
        <v>0</v>
      </c>
      <c r="AA10" s="67">
        <f>IF(SUM('Activities across time'!AA$36:AA$37)=0, 0, 1)</f>
        <v>0</v>
      </c>
      <c r="AB10" s="67">
        <f>IF(SUM('Activities across time'!AB$36:AB$37)=0, 0, 1)</f>
        <v>0</v>
      </c>
      <c r="AC10" s="67">
        <f>IF(SUM('Activities across time'!AC$36:AC$37)=0, 0, 1)</f>
        <v>0</v>
      </c>
      <c r="AD10" s="67">
        <f>IF(SUM('Activities across time'!AD$36:AD$37)=0, 0, 1)</f>
        <v>0</v>
      </c>
      <c r="AE10" s="67">
        <f>IF(SUM('Activities across time'!AE$36:AE$37)=0, 0, 1)</f>
        <v>0</v>
      </c>
      <c r="AF10" s="67">
        <f>IF(SUM('Activities across time'!AF$36:AF$37)=0, 0, 1)</f>
        <v>0</v>
      </c>
      <c r="AG10" s="67">
        <f>IF(SUM('Activities across time'!AG$36:AG$37)=0, 0, 1)</f>
        <v>0</v>
      </c>
      <c r="AH10" s="67">
        <f>IF(SUM('Activities across time'!AH$36:AH$37)=0, 0, 1)</f>
        <v>0</v>
      </c>
      <c r="AI10" s="67">
        <f>IF(SUM('Activities across time'!AI$36:AI$37)=0, 0, 1)</f>
        <v>0</v>
      </c>
      <c r="AJ10" s="67">
        <f>IF(SUM('Activities across time'!AJ$36:AJ$37)=0, 0, 1)</f>
        <v>0</v>
      </c>
      <c r="AK10" s="67">
        <f>IF(SUM('Activities across time'!AK$36:AK$37)=0, 0, 1)</f>
        <v>0</v>
      </c>
      <c r="AL10" s="67">
        <f>IF(SUM('Activities across time'!AL$36:AL$37)=0, 0, 1)</f>
        <v>0</v>
      </c>
      <c r="AM10" s="67">
        <f>IF(SUM('Activities across time'!AM$36:AM$37)=0, 0, 1)</f>
        <v>0</v>
      </c>
      <c r="AN10" s="67">
        <f>IF(SUM('Activities across time'!AN$36:AN$37)=0, 0, 1)</f>
        <v>0</v>
      </c>
      <c r="AO10" s="67">
        <f>IF(SUM('Activities across time'!AO$36:AO$37)=0, 0, 1)</f>
        <v>0</v>
      </c>
      <c r="AP10" s="67">
        <f>IF(SUM('Activities across time'!AP$36:AP$37)=0, 0, 1)</f>
        <v>0</v>
      </c>
      <c r="AQ10" s="67">
        <f>IF(SUM('Activities across time'!AQ$36:AQ$37)=0, 0, 1)</f>
        <v>0</v>
      </c>
      <c r="AR10" s="67">
        <f>IF(SUM('Activities across time'!AR$36:AR$37)=0, 0, 1)</f>
        <v>0</v>
      </c>
      <c r="AS10" s="67">
        <f>IF(SUM('Activities across time'!AS$36:AS$37)=0, 0, 1)</f>
        <v>0</v>
      </c>
      <c r="AT10" s="67">
        <f>IF(SUM('Activities across time'!AT$36:AT$37)=0, 0, 1)</f>
        <v>0</v>
      </c>
      <c r="AU10" s="67">
        <f>IF(SUM('Activities across time'!AU$36:AU$37)=0, 0, 1)</f>
        <v>0</v>
      </c>
      <c r="AV10" s="67">
        <f>IF(SUM('Activities across time'!AV$36:AV$37)=0, 0, 1)</f>
        <v>0</v>
      </c>
      <c r="AW10" s="67">
        <f>IF(SUM('Activities across time'!AW$36:AW$37)=0, 0, 1)</f>
        <v>0</v>
      </c>
      <c r="AX10" s="67">
        <f>IF(SUM('Activities across time'!AX$36:AX$37)=0, 0, 1)</f>
        <v>0</v>
      </c>
      <c r="AY10" s="67">
        <f>IF(SUM('Activities across time'!AY$36:AY$37)=0, 0, 1)</f>
        <v>0</v>
      </c>
      <c r="AZ10" s="67">
        <f>IF(SUM('Activities across time'!AZ$36:AZ$37)=0, 0, 1)</f>
        <v>0</v>
      </c>
      <c r="BA10" s="67">
        <f>IF(SUM('Activities across time'!BA$36:BA$37)=0, 0, 1)</f>
        <v>0</v>
      </c>
      <c r="BB10" s="67">
        <f>IF(SUM('Activities across time'!BB$36:BB$37)=0, 0, 1)</f>
        <v>0</v>
      </c>
      <c r="BC10" s="67">
        <f>IF(SUM('Activities across time'!BC$36:BC$37)=0, 0, 1)</f>
        <v>0</v>
      </c>
      <c r="BD10" s="67">
        <f>IF(SUM('Activities across time'!BD$36:BD$37)=0, 0, 1)</f>
        <v>0</v>
      </c>
      <c r="BE10" s="67">
        <f>IF(SUM('Activities across time'!BE$36:BE$37)=0, 0, 1)</f>
        <v>0</v>
      </c>
    </row>
    <row r="11" spans="1:57" x14ac:dyDescent="0.3">
      <c r="A11" s="239" t="s">
        <v>110</v>
      </c>
      <c r="B11" s="106" t="s">
        <v>62</v>
      </c>
      <c r="C11" s="107">
        <f>IF(SUM('Activities across time'!C$38:C$40)=0, 0, 1)</f>
        <v>0</v>
      </c>
      <c r="D11" s="107">
        <f>IF(SUM('Activities across time'!D$38:D$40)=0, 0, 1)</f>
        <v>0</v>
      </c>
      <c r="E11" s="107">
        <f>IF(SUM('Activities across time'!E$38:E$40)=0, 0, 1)</f>
        <v>0</v>
      </c>
      <c r="F11" s="107">
        <f>IF(SUM('Activities across time'!F$38:F$40)=0, 0, 1)</f>
        <v>0</v>
      </c>
      <c r="G11" s="107">
        <f>IF(SUM('Activities across time'!G$38:G$40)=0, 0, 1)</f>
        <v>0</v>
      </c>
      <c r="H11" s="107">
        <f>IF(SUM('Activities across time'!H$38:H$40)=0, 0, 1)</f>
        <v>0</v>
      </c>
      <c r="I11" s="107">
        <f>IF(SUM('Activities across time'!I$38:I$40)=0, 0, 1)</f>
        <v>0</v>
      </c>
      <c r="J11" s="107">
        <f>IF(SUM('Activities across time'!J$38:J$40)=0, 0, 1)</f>
        <v>0</v>
      </c>
      <c r="K11" s="107">
        <f>IF(SUM('Activities across time'!K$38:K$40)=0, 0, 1)</f>
        <v>0</v>
      </c>
      <c r="L11" s="107">
        <f>IF(SUM('Activities across time'!L$38:L$40)=0, 0, 1)</f>
        <v>0</v>
      </c>
      <c r="M11" s="107">
        <f>IF(SUM('Activities across time'!M$38:M$40)=0, 0, 1)</f>
        <v>0</v>
      </c>
      <c r="N11" s="107">
        <f>IF(SUM('Activities across time'!N$38:N$40)=0, 0, 1)</f>
        <v>0</v>
      </c>
      <c r="O11" s="107">
        <f>IF(SUM('Activities across time'!O$38:O$40)=0, 0, 1)</f>
        <v>0</v>
      </c>
      <c r="P11" s="107">
        <f>IF(SUM('Activities across time'!P$38:P$40)=0, 0, 1)</f>
        <v>0</v>
      </c>
      <c r="Q11" s="107">
        <f>IF(SUM('Activities across time'!Q$38:Q$40)=0, 0, 1)</f>
        <v>0</v>
      </c>
      <c r="R11" s="107">
        <f>IF(SUM('Activities across time'!R$38:R$40)=0, 0, 1)</f>
        <v>0</v>
      </c>
      <c r="S11" s="107">
        <f>IF(SUM('Activities across time'!S$38:S$40)=0, 0, 1)</f>
        <v>0</v>
      </c>
      <c r="T11" s="107">
        <f>IF(SUM('Activities across time'!T$38:T$40)=0, 0, 1)</f>
        <v>0</v>
      </c>
      <c r="U11" s="107">
        <f>IF(SUM('Activities across time'!U$38:U$40)=0, 0, 1)</f>
        <v>0</v>
      </c>
      <c r="V11" s="107">
        <f>IF(SUM('Activities across time'!V$38:V$40)=0, 0, 1)</f>
        <v>0</v>
      </c>
      <c r="W11" s="107">
        <f>IF(SUM('Activities across time'!W$38:W$40)=0, 0, 1)</f>
        <v>0</v>
      </c>
      <c r="X11" s="107">
        <f>IF(SUM('Activities across time'!X$38:X$40)=0, 0, 1)</f>
        <v>0</v>
      </c>
      <c r="Y11" s="107">
        <f>IF(SUM('Activities across time'!Y$38:Y$40)=0, 0, 1)</f>
        <v>0</v>
      </c>
      <c r="Z11" s="107">
        <f>IF(SUM('Activities across time'!Z$38:Z$40)=0, 0, 1)</f>
        <v>0</v>
      </c>
      <c r="AA11" s="107">
        <f>IF(SUM('Activities across time'!AA$38:AA$40)=0, 0, 1)</f>
        <v>0</v>
      </c>
      <c r="AB11" s="107">
        <f>IF(SUM('Activities across time'!AB$38:AB$40)=0, 0, 1)</f>
        <v>0</v>
      </c>
      <c r="AC11" s="107">
        <f>IF(SUM('Activities across time'!AC$38:AC$40)=0, 0, 1)</f>
        <v>0</v>
      </c>
      <c r="AD11" s="107">
        <f>IF(SUM('Activities across time'!AD$38:AD$40)=0, 0, 1)</f>
        <v>0</v>
      </c>
      <c r="AE11" s="107">
        <f>IF(SUM('Activities across time'!AE$38:AE$40)=0, 0, 1)</f>
        <v>0</v>
      </c>
      <c r="AF11" s="107">
        <f>IF(SUM('Activities across time'!AF$38:AF$40)=0, 0, 1)</f>
        <v>0</v>
      </c>
      <c r="AG11" s="107">
        <f>IF(SUM('Activities across time'!AG$38:AG$40)=0, 0, 1)</f>
        <v>0</v>
      </c>
      <c r="AH11" s="107">
        <f>IF(SUM('Activities across time'!AH$38:AH$40)=0, 0, 1)</f>
        <v>0</v>
      </c>
      <c r="AI11" s="107">
        <f>IF(SUM('Activities across time'!AI$38:AI$40)=0, 0, 1)</f>
        <v>0</v>
      </c>
      <c r="AJ11" s="107">
        <f>IF(SUM('Activities across time'!AJ$38:AJ$40)=0, 0, 1)</f>
        <v>0</v>
      </c>
      <c r="AK11" s="107">
        <f>IF(SUM('Activities across time'!AK$38:AK$40)=0, 0, 1)</f>
        <v>0</v>
      </c>
      <c r="AL11" s="107">
        <f>IF(SUM('Activities across time'!AL$38:AL$40)=0, 0, 1)</f>
        <v>0</v>
      </c>
      <c r="AM11" s="107">
        <f>IF(SUM('Activities across time'!AM$38:AM$40)=0, 0, 1)</f>
        <v>0</v>
      </c>
      <c r="AN11" s="107">
        <f>IF(SUM('Activities across time'!AN$38:AN$40)=0, 0, 1)</f>
        <v>0</v>
      </c>
      <c r="AO11" s="107">
        <f>IF(SUM('Activities across time'!AO$38:AO$40)=0, 0, 1)</f>
        <v>0</v>
      </c>
      <c r="AP11" s="107">
        <f>IF(SUM('Activities across time'!AP$38:AP$40)=0, 0, 1)</f>
        <v>0</v>
      </c>
      <c r="AQ11" s="107">
        <f>IF(SUM('Activities across time'!AQ$38:AQ$40)=0, 0, 1)</f>
        <v>0</v>
      </c>
      <c r="AR11" s="107">
        <f>IF(SUM('Activities across time'!AR$38:AR$40)=0, 0, 1)</f>
        <v>0</v>
      </c>
      <c r="AS11" s="107">
        <f>IF(SUM('Activities across time'!AS$38:AS$40)=0, 0, 1)</f>
        <v>0</v>
      </c>
      <c r="AT11" s="107">
        <f>IF(SUM('Activities across time'!AT$38:AT$40)=0, 0, 1)</f>
        <v>0</v>
      </c>
      <c r="AU11" s="107">
        <f>IF(SUM('Activities across time'!AU$38:AU$40)=0, 0, 1)</f>
        <v>0</v>
      </c>
      <c r="AV11" s="107">
        <f>IF(SUM('Activities across time'!AV$38:AV$40)=0, 0, 1)</f>
        <v>0</v>
      </c>
      <c r="AW11" s="107">
        <f>IF(SUM('Activities across time'!AW$38:AW$40)=0, 0, 1)</f>
        <v>0</v>
      </c>
      <c r="AX11" s="107">
        <f>IF(SUM('Activities across time'!AX$38:AX$40)=0, 0, 1)</f>
        <v>0</v>
      </c>
      <c r="AY11" s="107">
        <f>IF(SUM('Activities across time'!AY$38:AY$40)=0, 0, 1)</f>
        <v>0</v>
      </c>
      <c r="AZ11" s="107">
        <f>IF(SUM('Activities across time'!AZ$38:AZ$40)=0, 0, 1)</f>
        <v>0</v>
      </c>
      <c r="BA11" s="107">
        <f>IF(SUM('Activities across time'!BA$38:BA$40)=0, 0, 1)</f>
        <v>0</v>
      </c>
      <c r="BB11" s="107">
        <f>IF(SUM('Activities across time'!BB$38:BB$40)=0, 0, 1)</f>
        <v>0</v>
      </c>
      <c r="BC11" s="107">
        <f>IF(SUM('Activities across time'!BC$38:BC$40)=0, 0, 1)</f>
        <v>0</v>
      </c>
      <c r="BD11" s="107">
        <f>IF(SUM('Activities across time'!BD$38:BD$40)=0, 0, 1)</f>
        <v>0</v>
      </c>
      <c r="BE11" s="107">
        <f>IF(SUM('Activities across time'!BE$38:BE$40)=0, 0, 1)</f>
        <v>0</v>
      </c>
    </row>
    <row r="12" spans="1:57" x14ac:dyDescent="0.3">
      <c r="A12" s="239"/>
      <c r="B12" s="106" t="s">
        <v>63</v>
      </c>
      <c r="C12" s="107">
        <f>IF(SUM('Activities across time'!C$41:C$46)=0, 0, 1)</f>
        <v>0</v>
      </c>
      <c r="D12" s="107">
        <f>IF(SUM('Activities across time'!D$41:D$46)=0, 0, 1)</f>
        <v>0</v>
      </c>
      <c r="E12" s="107">
        <f>IF(SUM('Activities across time'!E$41:E$46)=0, 0, 1)</f>
        <v>0</v>
      </c>
      <c r="F12" s="107">
        <f>IF(SUM('Activities across time'!F$41:F$46)=0, 0, 1)</f>
        <v>0</v>
      </c>
      <c r="G12" s="107">
        <f>IF(SUM('Activities across time'!G$41:G$46)=0, 0, 1)</f>
        <v>0</v>
      </c>
      <c r="H12" s="107">
        <f>IF(SUM('Activities across time'!H$41:H$46)=0, 0, 1)</f>
        <v>0</v>
      </c>
      <c r="I12" s="107">
        <f>IF(SUM('Activities across time'!I$41:I$46)=0, 0, 1)</f>
        <v>0</v>
      </c>
      <c r="J12" s="107">
        <f>IF(SUM('Activities across time'!J$41:J$46)=0, 0, 1)</f>
        <v>0</v>
      </c>
      <c r="K12" s="107">
        <f>IF(SUM('Activities across time'!K$41:K$46)=0, 0, 1)</f>
        <v>0</v>
      </c>
      <c r="L12" s="107">
        <f>IF(SUM('Activities across time'!L$41:L$46)=0, 0, 1)</f>
        <v>0</v>
      </c>
      <c r="M12" s="107">
        <f>IF(SUM('Activities across time'!M$41:M$46)=0, 0, 1)</f>
        <v>0</v>
      </c>
      <c r="N12" s="107">
        <f>IF(SUM('Activities across time'!N$41:N$46)=0, 0, 1)</f>
        <v>0</v>
      </c>
      <c r="O12" s="107">
        <f>IF(SUM('Activities across time'!O$41:O$46)=0, 0, 1)</f>
        <v>0</v>
      </c>
      <c r="P12" s="107">
        <f>IF(SUM('Activities across time'!P$41:P$46)=0, 0, 1)</f>
        <v>0</v>
      </c>
      <c r="Q12" s="107">
        <f>IF(SUM('Activities across time'!Q$41:Q$46)=0, 0, 1)</f>
        <v>0</v>
      </c>
      <c r="R12" s="107">
        <f>IF(SUM('Activities across time'!R$41:R$46)=0, 0, 1)</f>
        <v>0</v>
      </c>
      <c r="S12" s="107">
        <f>IF(SUM('Activities across time'!S$41:S$46)=0, 0, 1)</f>
        <v>0</v>
      </c>
      <c r="T12" s="107">
        <f>IF(SUM('Activities across time'!T$41:T$46)=0, 0, 1)</f>
        <v>0</v>
      </c>
      <c r="U12" s="107">
        <f>IF(SUM('Activities across time'!U$41:U$46)=0, 0, 1)</f>
        <v>0</v>
      </c>
      <c r="V12" s="107">
        <f>IF(SUM('Activities across time'!V$41:V$46)=0, 0, 1)</f>
        <v>0</v>
      </c>
      <c r="W12" s="107">
        <f>IF(SUM('Activities across time'!W$41:W$46)=0, 0, 1)</f>
        <v>0</v>
      </c>
      <c r="X12" s="107">
        <f>IF(SUM('Activities across time'!X$41:X$46)=0, 0, 1)</f>
        <v>0</v>
      </c>
      <c r="Y12" s="107">
        <f>IF(SUM('Activities across time'!Y$41:Y$46)=0, 0, 1)</f>
        <v>0</v>
      </c>
      <c r="Z12" s="107">
        <f>IF(SUM('Activities across time'!Z$41:Z$46)=0, 0, 1)</f>
        <v>0</v>
      </c>
      <c r="AA12" s="107">
        <f>IF(SUM('Activities across time'!AA$41:AA$46)=0, 0, 1)</f>
        <v>0</v>
      </c>
      <c r="AB12" s="107">
        <f>IF(SUM('Activities across time'!AB$41:AB$46)=0, 0, 1)</f>
        <v>0</v>
      </c>
      <c r="AC12" s="107">
        <f>IF(SUM('Activities across time'!AC$41:AC$46)=0, 0, 1)</f>
        <v>0</v>
      </c>
      <c r="AD12" s="107">
        <f>IF(SUM('Activities across time'!AD$41:AD$46)=0, 0, 1)</f>
        <v>0</v>
      </c>
      <c r="AE12" s="107">
        <f>IF(SUM('Activities across time'!AE$41:AE$46)=0, 0, 1)</f>
        <v>0</v>
      </c>
      <c r="AF12" s="107">
        <f>IF(SUM('Activities across time'!AF$41:AF$46)=0, 0, 1)</f>
        <v>0</v>
      </c>
      <c r="AG12" s="107">
        <f>IF(SUM('Activities across time'!AG$41:AG$46)=0, 0, 1)</f>
        <v>0</v>
      </c>
      <c r="AH12" s="107">
        <f>IF(SUM('Activities across time'!AH$41:AH$46)=0, 0, 1)</f>
        <v>0</v>
      </c>
      <c r="AI12" s="107">
        <f>IF(SUM('Activities across time'!AI$41:AI$46)=0, 0, 1)</f>
        <v>0</v>
      </c>
      <c r="AJ12" s="107">
        <f>IF(SUM('Activities across time'!AJ$41:AJ$46)=0, 0, 1)</f>
        <v>0</v>
      </c>
      <c r="AK12" s="107">
        <f>IF(SUM('Activities across time'!AK$41:AK$46)=0, 0, 1)</f>
        <v>0</v>
      </c>
      <c r="AL12" s="107">
        <f>IF(SUM('Activities across time'!AL$41:AL$46)=0, 0, 1)</f>
        <v>0</v>
      </c>
      <c r="AM12" s="107">
        <f>IF(SUM('Activities across time'!AM$41:AM$46)=0, 0, 1)</f>
        <v>0</v>
      </c>
      <c r="AN12" s="107">
        <f>IF(SUM('Activities across time'!AN$41:AN$46)=0, 0, 1)</f>
        <v>0</v>
      </c>
      <c r="AO12" s="107">
        <f>IF(SUM('Activities across time'!AO$41:AO$46)=0, 0, 1)</f>
        <v>0</v>
      </c>
      <c r="AP12" s="107">
        <f>IF(SUM('Activities across time'!AP$41:AP$46)=0, 0, 1)</f>
        <v>0</v>
      </c>
      <c r="AQ12" s="107">
        <f>IF(SUM('Activities across time'!AQ$41:AQ$46)=0, 0, 1)</f>
        <v>0</v>
      </c>
      <c r="AR12" s="107">
        <f>IF(SUM('Activities across time'!AR$41:AR$46)=0, 0, 1)</f>
        <v>0</v>
      </c>
      <c r="AS12" s="107">
        <f>IF(SUM('Activities across time'!AS$41:AS$46)=0, 0, 1)</f>
        <v>0</v>
      </c>
      <c r="AT12" s="107">
        <f>IF(SUM('Activities across time'!AT$41:AT$46)=0, 0, 1)</f>
        <v>0</v>
      </c>
      <c r="AU12" s="107">
        <f>IF(SUM('Activities across time'!AU$41:AU$46)=0, 0, 1)</f>
        <v>0</v>
      </c>
      <c r="AV12" s="107">
        <f>IF(SUM('Activities across time'!AV$41:AV$46)=0, 0, 1)</f>
        <v>0</v>
      </c>
      <c r="AW12" s="107">
        <f>IF(SUM('Activities across time'!AW$41:AW$46)=0, 0, 1)</f>
        <v>0</v>
      </c>
      <c r="AX12" s="107">
        <f>IF(SUM('Activities across time'!AX$41:AX$46)=0, 0, 1)</f>
        <v>0</v>
      </c>
      <c r="AY12" s="107">
        <f>IF(SUM('Activities across time'!AY$41:AY$46)=0, 0, 1)</f>
        <v>0</v>
      </c>
      <c r="AZ12" s="107">
        <f>IF(SUM('Activities across time'!AZ$41:AZ$46)=0, 0, 1)</f>
        <v>0</v>
      </c>
      <c r="BA12" s="107">
        <f>IF(SUM('Activities across time'!BA$41:BA$46)=0, 0, 1)</f>
        <v>0</v>
      </c>
      <c r="BB12" s="107">
        <f>IF(SUM('Activities across time'!BB$41:BB$46)=0, 0, 1)</f>
        <v>0</v>
      </c>
      <c r="BC12" s="107">
        <f>IF(SUM('Activities across time'!BC$41:BC$46)=0, 0, 1)</f>
        <v>0</v>
      </c>
      <c r="BD12" s="107">
        <f>IF(SUM('Activities across time'!BD$41:BD$46)=0, 0, 1)</f>
        <v>0</v>
      </c>
      <c r="BE12" s="107">
        <f>IF(SUM('Activities across time'!BE$41:BE$46)=0, 0, 1)</f>
        <v>0</v>
      </c>
    </row>
    <row r="13" spans="1:57" x14ac:dyDescent="0.3">
      <c r="A13" s="239"/>
      <c r="B13" s="106" t="s">
        <v>64</v>
      </c>
      <c r="C13" s="107">
        <f>IF('Activities across time'!C$47=0,0,1)</f>
        <v>0</v>
      </c>
      <c r="D13" s="107">
        <f>IF('Activities across time'!D$47=0,0,1)</f>
        <v>0</v>
      </c>
      <c r="E13" s="107">
        <f>IF('Activities across time'!E$47=0,0,1)</f>
        <v>0</v>
      </c>
      <c r="F13" s="107">
        <f>IF('Activities across time'!F$47=0,0,1)</f>
        <v>0</v>
      </c>
      <c r="G13" s="107">
        <f>IF('Activities across time'!G$47=0,0,1)</f>
        <v>0</v>
      </c>
      <c r="H13" s="107">
        <f>IF('Activities across time'!H$47=0,0,1)</f>
        <v>0</v>
      </c>
      <c r="I13" s="107">
        <f>IF('Activities across time'!I$47=0,0,1)</f>
        <v>0</v>
      </c>
      <c r="J13" s="107">
        <f>IF('Activities across time'!J$47=0,0,1)</f>
        <v>0</v>
      </c>
      <c r="K13" s="107">
        <f>IF('Activities across time'!K$47=0,0,1)</f>
        <v>0</v>
      </c>
      <c r="L13" s="107">
        <f>IF('Activities across time'!L$47=0,0,1)</f>
        <v>0</v>
      </c>
      <c r="M13" s="107">
        <f>IF('Activities across time'!M$47=0,0,1)</f>
        <v>0</v>
      </c>
      <c r="N13" s="107">
        <f>IF('Activities across time'!N$47=0,0,1)</f>
        <v>0</v>
      </c>
      <c r="O13" s="107">
        <f>IF('Activities across time'!O$47=0,0,1)</f>
        <v>0</v>
      </c>
      <c r="P13" s="107">
        <f>IF('Activities across time'!P$47=0,0,1)</f>
        <v>0</v>
      </c>
      <c r="Q13" s="107">
        <f>IF('Activities across time'!Q$47=0,0,1)</f>
        <v>0</v>
      </c>
      <c r="R13" s="107">
        <f>IF('Activities across time'!R$47=0,0,1)</f>
        <v>0</v>
      </c>
      <c r="S13" s="107">
        <f>IF('Activities across time'!S$47=0,0,1)</f>
        <v>0</v>
      </c>
      <c r="T13" s="107">
        <f>IF('Activities across time'!T$47=0,0,1)</f>
        <v>0</v>
      </c>
      <c r="U13" s="107">
        <f>IF('Activities across time'!U$47=0,0,1)</f>
        <v>0</v>
      </c>
      <c r="V13" s="107">
        <f>IF('Activities across time'!V$47=0,0,1)</f>
        <v>0</v>
      </c>
      <c r="W13" s="107">
        <f>IF('Activities across time'!W$47=0,0,1)</f>
        <v>0</v>
      </c>
      <c r="X13" s="107">
        <f>IF('Activities across time'!X$47=0,0,1)</f>
        <v>0</v>
      </c>
      <c r="Y13" s="107">
        <f>IF('Activities across time'!Y$47=0,0,1)</f>
        <v>0</v>
      </c>
      <c r="Z13" s="107">
        <f>IF('Activities across time'!Z$47=0,0,1)</f>
        <v>0</v>
      </c>
      <c r="AA13" s="107">
        <f>IF('Activities across time'!AA$47=0,0,1)</f>
        <v>0</v>
      </c>
      <c r="AB13" s="107">
        <f>IF('Activities across time'!AB$47=0,0,1)</f>
        <v>0</v>
      </c>
      <c r="AC13" s="107">
        <f>IF('Activities across time'!AC$47=0,0,1)</f>
        <v>0</v>
      </c>
      <c r="AD13" s="107">
        <f>IF('Activities across time'!AD$47=0,0,1)</f>
        <v>0</v>
      </c>
      <c r="AE13" s="107">
        <f>IF('Activities across time'!AE$47=0,0,1)</f>
        <v>0</v>
      </c>
      <c r="AF13" s="107">
        <f>IF('Activities across time'!AF$47=0,0,1)</f>
        <v>0</v>
      </c>
      <c r="AG13" s="107">
        <f>IF('Activities across time'!AG$47=0,0,1)</f>
        <v>0</v>
      </c>
      <c r="AH13" s="107">
        <f>IF('Activities across time'!AH$47=0,0,1)</f>
        <v>0</v>
      </c>
      <c r="AI13" s="107">
        <f>IF('Activities across time'!AI$47=0,0,1)</f>
        <v>0</v>
      </c>
      <c r="AJ13" s="107">
        <f>IF('Activities across time'!AJ$47=0,0,1)</f>
        <v>0</v>
      </c>
      <c r="AK13" s="107">
        <f>IF('Activities across time'!AK$47=0,0,1)</f>
        <v>0</v>
      </c>
      <c r="AL13" s="107">
        <f>IF('Activities across time'!AL$47=0,0,1)</f>
        <v>0</v>
      </c>
      <c r="AM13" s="107">
        <f>IF('Activities across time'!AM$47=0,0,1)</f>
        <v>0</v>
      </c>
      <c r="AN13" s="107">
        <f>IF('Activities across time'!AN$47=0,0,1)</f>
        <v>0</v>
      </c>
      <c r="AO13" s="107">
        <f>IF('Activities across time'!AO$47=0,0,1)</f>
        <v>0</v>
      </c>
      <c r="AP13" s="107">
        <f>IF('Activities across time'!AP$47=0,0,1)</f>
        <v>0</v>
      </c>
      <c r="AQ13" s="107">
        <f>IF('Activities across time'!AQ$47=0,0,1)</f>
        <v>0</v>
      </c>
      <c r="AR13" s="107">
        <f>IF('Activities across time'!AR$47=0,0,1)</f>
        <v>0</v>
      </c>
      <c r="AS13" s="107">
        <f>IF('Activities across time'!AS$47=0,0,1)</f>
        <v>0</v>
      </c>
      <c r="AT13" s="107">
        <f>IF('Activities across time'!AT$47=0,0,1)</f>
        <v>0</v>
      </c>
      <c r="AU13" s="107">
        <f>IF('Activities across time'!AU$47=0,0,1)</f>
        <v>0</v>
      </c>
      <c r="AV13" s="107">
        <f>IF('Activities across time'!AV$47=0,0,1)</f>
        <v>0</v>
      </c>
      <c r="AW13" s="107">
        <f>IF('Activities across time'!AW$47=0,0,1)</f>
        <v>0</v>
      </c>
      <c r="AX13" s="107">
        <f>IF('Activities across time'!AX$47=0,0,1)</f>
        <v>0</v>
      </c>
      <c r="AY13" s="107">
        <f>IF('Activities across time'!AY$47=0,0,1)</f>
        <v>0</v>
      </c>
      <c r="AZ13" s="107">
        <f>IF('Activities across time'!AZ$47=0,0,1)</f>
        <v>0</v>
      </c>
      <c r="BA13" s="107">
        <f>IF('Activities across time'!BA$47=0,0,1)</f>
        <v>0</v>
      </c>
      <c r="BB13" s="107">
        <f>IF('Activities across time'!BB$47=0,0,1)</f>
        <v>0</v>
      </c>
      <c r="BC13" s="107">
        <f>IF('Activities across time'!BC$47=0,0,1)</f>
        <v>0</v>
      </c>
      <c r="BD13" s="107">
        <f>IF('Activities across time'!BD$47=0,0,1)</f>
        <v>0</v>
      </c>
      <c r="BE13" s="107">
        <f>IF('Activities across time'!BE$47=0,0,1)</f>
        <v>0</v>
      </c>
    </row>
    <row r="14" spans="1:57" x14ac:dyDescent="0.3">
      <c r="A14" s="239"/>
      <c r="B14" s="106" t="s">
        <v>66</v>
      </c>
      <c r="C14" s="107">
        <f>IF('Activities across time'!C$49=0,0,1)</f>
        <v>0</v>
      </c>
      <c r="D14" s="107">
        <f>IF('Activities across time'!D$49=0,0,1)</f>
        <v>0</v>
      </c>
      <c r="E14" s="107">
        <f>IF('Activities across time'!E$49=0,0,1)</f>
        <v>0</v>
      </c>
      <c r="F14" s="107">
        <f>IF('Activities across time'!F$49=0,0,1)</f>
        <v>0</v>
      </c>
      <c r="G14" s="107">
        <f>IF('Activities across time'!G$49=0,0,1)</f>
        <v>0</v>
      </c>
      <c r="H14" s="107">
        <f>IF('Activities across time'!H$49=0,0,1)</f>
        <v>0</v>
      </c>
      <c r="I14" s="107">
        <f>IF('Activities across time'!I$49=0,0,1)</f>
        <v>0</v>
      </c>
      <c r="J14" s="107">
        <f>IF('Activities across time'!J$49=0,0,1)</f>
        <v>0</v>
      </c>
      <c r="K14" s="107">
        <f>IF('Activities across time'!K$49=0,0,1)</f>
        <v>0</v>
      </c>
      <c r="L14" s="107">
        <f>IF('Activities across time'!L$49=0,0,1)</f>
        <v>0</v>
      </c>
      <c r="M14" s="107">
        <f>IF('Activities across time'!M$49=0,0,1)</f>
        <v>0</v>
      </c>
      <c r="N14" s="107">
        <f>IF('Activities across time'!N$49=0,0,1)</f>
        <v>0</v>
      </c>
      <c r="O14" s="107">
        <f>IF('Activities across time'!O$49=0,0,1)</f>
        <v>0</v>
      </c>
      <c r="P14" s="107">
        <f>IF('Activities across time'!P$49=0,0,1)</f>
        <v>0</v>
      </c>
      <c r="Q14" s="107">
        <f>IF('Activities across time'!Q$49=0,0,1)</f>
        <v>0</v>
      </c>
      <c r="R14" s="107">
        <f>IF('Activities across time'!R$49=0,0,1)</f>
        <v>0</v>
      </c>
      <c r="S14" s="107">
        <f>IF('Activities across time'!S$49=0,0,1)</f>
        <v>0</v>
      </c>
      <c r="T14" s="107">
        <f>IF('Activities across time'!T$49=0,0,1)</f>
        <v>0</v>
      </c>
      <c r="U14" s="107">
        <f>IF('Activities across time'!U$49=0,0,1)</f>
        <v>0</v>
      </c>
      <c r="V14" s="107">
        <f>IF('Activities across time'!V$49=0,0,1)</f>
        <v>0</v>
      </c>
      <c r="W14" s="107">
        <f>IF('Activities across time'!W$49=0,0,1)</f>
        <v>0</v>
      </c>
      <c r="X14" s="107">
        <f>IF('Activities across time'!X$49=0,0,1)</f>
        <v>0</v>
      </c>
      <c r="Y14" s="107">
        <f>IF('Activities across time'!Y$49=0,0,1)</f>
        <v>0</v>
      </c>
      <c r="Z14" s="107">
        <f>IF('Activities across time'!Z$49=0,0,1)</f>
        <v>0</v>
      </c>
      <c r="AA14" s="107">
        <f>IF('Activities across time'!AA$49=0,0,1)</f>
        <v>0</v>
      </c>
      <c r="AB14" s="107">
        <f>IF('Activities across time'!AB$49=0,0,1)</f>
        <v>0</v>
      </c>
      <c r="AC14" s="107">
        <f>IF('Activities across time'!AC$49=0,0,1)</f>
        <v>0</v>
      </c>
      <c r="AD14" s="107">
        <f>IF('Activities across time'!AD$49=0,0,1)</f>
        <v>0</v>
      </c>
      <c r="AE14" s="107">
        <f>IF('Activities across time'!AE$49=0,0,1)</f>
        <v>0</v>
      </c>
      <c r="AF14" s="107">
        <f>IF('Activities across time'!AF$49=0,0,1)</f>
        <v>0</v>
      </c>
      <c r="AG14" s="107">
        <f>IF('Activities across time'!AG$49=0,0,1)</f>
        <v>0</v>
      </c>
      <c r="AH14" s="107">
        <f>IF('Activities across time'!AH$49=0,0,1)</f>
        <v>0</v>
      </c>
      <c r="AI14" s="107">
        <f>IF('Activities across time'!AI$49=0,0,1)</f>
        <v>0</v>
      </c>
      <c r="AJ14" s="107">
        <f>IF('Activities across time'!AJ$49=0,0,1)</f>
        <v>0</v>
      </c>
      <c r="AK14" s="107">
        <f>IF('Activities across time'!AK$49=0,0,1)</f>
        <v>0</v>
      </c>
      <c r="AL14" s="107">
        <f>IF('Activities across time'!AL$49=0,0,1)</f>
        <v>0</v>
      </c>
      <c r="AM14" s="107">
        <f>IF('Activities across time'!AM$49=0,0,1)</f>
        <v>0</v>
      </c>
      <c r="AN14" s="107">
        <f>IF('Activities across time'!AN$49=0,0,1)</f>
        <v>0</v>
      </c>
      <c r="AO14" s="107">
        <f>IF('Activities across time'!AO$49=0,0,1)</f>
        <v>0</v>
      </c>
      <c r="AP14" s="107">
        <f>IF('Activities across time'!AP$49=0,0,1)</f>
        <v>0</v>
      </c>
      <c r="AQ14" s="107">
        <f>IF('Activities across time'!AQ$49=0,0,1)</f>
        <v>0</v>
      </c>
      <c r="AR14" s="107">
        <f>IF('Activities across time'!AR$49=0,0,1)</f>
        <v>0</v>
      </c>
      <c r="AS14" s="107">
        <f>IF('Activities across time'!AS$49=0,0,1)</f>
        <v>0</v>
      </c>
      <c r="AT14" s="107">
        <f>IF('Activities across time'!AT$49=0,0,1)</f>
        <v>0</v>
      </c>
      <c r="AU14" s="107">
        <f>IF('Activities across time'!AU$49=0,0,1)</f>
        <v>0</v>
      </c>
      <c r="AV14" s="107">
        <f>IF('Activities across time'!AV$49=0,0,1)</f>
        <v>0</v>
      </c>
      <c r="AW14" s="107">
        <f>IF('Activities across time'!AW$49=0,0,1)</f>
        <v>0</v>
      </c>
      <c r="AX14" s="107">
        <f>IF('Activities across time'!AX$49=0,0,1)</f>
        <v>0</v>
      </c>
      <c r="AY14" s="107">
        <f>IF('Activities across time'!AY$49=0,0,1)</f>
        <v>0</v>
      </c>
      <c r="AZ14" s="107">
        <f>IF('Activities across time'!AZ$49=0,0,1)</f>
        <v>0</v>
      </c>
      <c r="BA14" s="107">
        <f>IF('Activities across time'!BA$49=0,0,1)</f>
        <v>0</v>
      </c>
      <c r="BB14" s="107">
        <f>IF('Activities across time'!BB$49=0,0,1)</f>
        <v>0</v>
      </c>
      <c r="BC14" s="107">
        <f>IF('Activities across time'!BC$49=0,0,1)</f>
        <v>0</v>
      </c>
      <c r="BD14" s="107">
        <f>IF('Activities across time'!BD$49=0,0,1)</f>
        <v>0</v>
      </c>
      <c r="BE14" s="107">
        <f>IF('Activities across time'!BE$49=0,0,1)</f>
        <v>0</v>
      </c>
    </row>
    <row r="15" spans="1:57" x14ac:dyDescent="0.3">
      <c r="A15" s="249"/>
      <c r="B15" s="250"/>
      <c r="C15" s="62">
        <v>0</v>
      </c>
      <c r="D15" s="62">
        <v>2</v>
      </c>
      <c r="E15" s="62">
        <v>4</v>
      </c>
      <c r="F15" s="62">
        <v>6</v>
      </c>
      <c r="G15" s="62">
        <v>8</v>
      </c>
      <c r="H15" s="62">
        <v>10</v>
      </c>
      <c r="I15" s="62">
        <v>12</v>
      </c>
      <c r="J15" s="62">
        <v>14</v>
      </c>
      <c r="K15" s="62">
        <v>16</v>
      </c>
      <c r="L15" s="62">
        <v>18</v>
      </c>
      <c r="M15" s="62">
        <v>20</v>
      </c>
      <c r="N15" s="62">
        <v>22</v>
      </c>
      <c r="O15" s="62">
        <v>24</v>
      </c>
      <c r="P15" s="62">
        <v>26</v>
      </c>
      <c r="Q15" s="62">
        <v>28</v>
      </c>
      <c r="R15" s="62">
        <v>30</v>
      </c>
      <c r="S15" s="62">
        <v>32</v>
      </c>
      <c r="T15" s="62">
        <v>34</v>
      </c>
      <c r="U15" s="62">
        <v>36</v>
      </c>
      <c r="V15" s="62">
        <v>38</v>
      </c>
      <c r="W15" s="62">
        <v>40</v>
      </c>
      <c r="X15" s="62">
        <v>42</v>
      </c>
      <c r="Y15" s="62">
        <v>44</v>
      </c>
      <c r="Z15" s="62">
        <v>46</v>
      </c>
      <c r="AA15" s="62">
        <v>48</v>
      </c>
      <c r="AB15" s="62">
        <v>50</v>
      </c>
      <c r="AC15" s="62">
        <v>52</v>
      </c>
      <c r="AD15" s="62">
        <v>54</v>
      </c>
      <c r="AE15" s="62">
        <v>56</v>
      </c>
      <c r="AF15" s="62">
        <v>58</v>
      </c>
      <c r="AG15" s="62">
        <v>60</v>
      </c>
      <c r="AH15" s="62">
        <v>62</v>
      </c>
      <c r="AI15" s="62">
        <v>64</v>
      </c>
      <c r="AJ15" s="62">
        <v>66</v>
      </c>
      <c r="AK15" s="62">
        <v>68</v>
      </c>
      <c r="AL15" s="62">
        <v>70</v>
      </c>
      <c r="AM15" s="62">
        <v>72</v>
      </c>
      <c r="AN15" s="62">
        <v>74</v>
      </c>
      <c r="AO15" s="62">
        <v>76</v>
      </c>
      <c r="AP15" s="62">
        <v>78</v>
      </c>
      <c r="AQ15" s="62">
        <v>80</v>
      </c>
      <c r="AR15" s="62">
        <v>82</v>
      </c>
      <c r="AS15" s="62">
        <v>84</v>
      </c>
      <c r="AT15" s="62">
        <v>86</v>
      </c>
      <c r="AU15" s="62">
        <v>88</v>
      </c>
      <c r="AV15" s="62">
        <v>90</v>
      </c>
      <c r="AW15" s="62">
        <v>92</v>
      </c>
      <c r="AX15" s="62">
        <v>94</v>
      </c>
      <c r="AY15" s="62">
        <v>96</v>
      </c>
      <c r="AZ15" s="62">
        <v>98</v>
      </c>
      <c r="BA15" s="62">
        <v>100</v>
      </c>
      <c r="BB15" s="62">
        <v>102</v>
      </c>
      <c r="BC15" s="62">
        <v>104</v>
      </c>
      <c r="BD15" s="62">
        <v>106</v>
      </c>
      <c r="BE15" s="62">
        <v>108</v>
      </c>
    </row>
    <row r="16" spans="1:57" x14ac:dyDescent="0.3">
      <c r="A16" s="251"/>
      <c r="B16" s="252"/>
      <c r="C16" s="234" t="s">
        <v>97</v>
      </c>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row>
    <row r="17" spans="1:57" ht="165" customHeight="1" x14ac:dyDescent="0.3">
      <c r="A17" s="237" t="s">
        <v>112</v>
      </c>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row>
    <row r="20" spans="1:57" x14ac:dyDescent="0.3">
      <c r="A20" s="232" t="s">
        <v>101</v>
      </c>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row>
    <row r="21" spans="1:57" x14ac:dyDescent="0.3">
      <c r="A21" s="232"/>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row>
    <row r="22" spans="1:57" x14ac:dyDescent="0.3">
      <c r="A22" s="232"/>
      <c r="B22" s="232"/>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row>
    <row r="23" spans="1:57" x14ac:dyDescent="0.3">
      <c r="A23" s="233"/>
      <c r="B23" s="233"/>
      <c r="C23" s="234" t="s">
        <v>97</v>
      </c>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row>
    <row r="24" spans="1:57" x14ac:dyDescent="0.3">
      <c r="A24" s="233"/>
      <c r="B24" s="233"/>
      <c r="C24" s="62">
        <v>0</v>
      </c>
      <c r="D24" s="62">
        <v>2</v>
      </c>
      <c r="E24" s="62">
        <v>4</v>
      </c>
      <c r="F24" s="62">
        <v>6</v>
      </c>
      <c r="G24" s="62">
        <v>8</v>
      </c>
      <c r="H24" s="62">
        <v>10</v>
      </c>
      <c r="I24" s="62">
        <v>12</v>
      </c>
      <c r="J24" s="62">
        <v>14</v>
      </c>
      <c r="K24" s="62">
        <v>16</v>
      </c>
      <c r="L24" s="62">
        <v>18</v>
      </c>
      <c r="M24" s="62">
        <v>20</v>
      </c>
      <c r="N24" s="62">
        <v>22</v>
      </c>
      <c r="O24" s="62">
        <v>24</v>
      </c>
      <c r="P24" s="62">
        <v>26</v>
      </c>
      <c r="Q24" s="62">
        <v>28</v>
      </c>
      <c r="R24" s="62">
        <v>30</v>
      </c>
      <c r="S24" s="62">
        <v>32</v>
      </c>
      <c r="T24" s="62">
        <v>34</v>
      </c>
      <c r="U24" s="62">
        <v>36</v>
      </c>
      <c r="V24" s="62">
        <v>38</v>
      </c>
      <c r="W24" s="62">
        <v>40</v>
      </c>
      <c r="X24" s="62">
        <v>42</v>
      </c>
      <c r="Y24" s="62">
        <v>44</v>
      </c>
      <c r="Z24" s="62">
        <v>46</v>
      </c>
      <c r="AA24" s="62">
        <v>48</v>
      </c>
      <c r="AB24" s="62">
        <v>50</v>
      </c>
      <c r="AC24" s="62">
        <v>52</v>
      </c>
      <c r="AD24" s="62">
        <v>54</v>
      </c>
      <c r="AE24" s="62">
        <v>56</v>
      </c>
      <c r="AF24" s="62">
        <v>58</v>
      </c>
      <c r="AG24" s="62">
        <v>60</v>
      </c>
      <c r="AH24" s="62">
        <v>62</v>
      </c>
      <c r="AI24" s="62">
        <v>64</v>
      </c>
      <c r="AJ24" s="62">
        <v>66</v>
      </c>
      <c r="AK24" s="62">
        <v>68</v>
      </c>
      <c r="AL24" s="62">
        <v>70</v>
      </c>
      <c r="AM24" s="62">
        <v>72</v>
      </c>
      <c r="AN24" s="62">
        <v>74</v>
      </c>
      <c r="AO24" s="62">
        <v>76</v>
      </c>
      <c r="AP24" s="62">
        <v>78</v>
      </c>
      <c r="AQ24" s="62">
        <v>80</v>
      </c>
      <c r="AR24" s="62">
        <v>82</v>
      </c>
      <c r="AS24" s="62">
        <v>84</v>
      </c>
      <c r="AT24" s="62">
        <v>86</v>
      </c>
      <c r="AU24" s="62">
        <v>88</v>
      </c>
      <c r="AV24" s="62">
        <v>90</v>
      </c>
      <c r="AW24" s="62">
        <v>92</v>
      </c>
      <c r="AX24" s="62">
        <v>94</v>
      </c>
      <c r="AY24" s="62">
        <v>96</v>
      </c>
      <c r="AZ24" s="62">
        <v>98</v>
      </c>
      <c r="BA24" s="62">
        <v>100</v>
      </c>
      <c r="BB24" s="62">
        <v>102</v>
      </c>
      <c r="BC24" s="62">
        <v>104</v>
      </c>
      <c r="BD24" s="62">
        <v>106</v>
      </c>
      <c r="BE24" s="62">
        <v>108</v>
      </c>
    </row>
    <row r="25" spans="1:57" ht="15.6" x14ac:dyDescent="0.3">
      <c r="A25" s="230" t="s">
        <v>109</v>
      </c>
      <c r="B25" s="69" t="s">
        <v>71</v>
      </c>
      <c r="C25" s="61">
        <f>IF(ISBLANK('COPUS data entry'!B13),0,1)</f>
        <v>0</v>
      </c>
      <c r="D25" s="61">
        <f>IF(ISBLANK('COPUS data entry'!B14),0,1)</f>
        <v>0</v>
      </c>
      <c r="E25" s="61">
        <f>IF(ISBLANK('COPUS data entry'!B15),0,1)</f>
        <v>0</v>
      </c>
      <c r="F25" s="61">
        <f>IF(ISBLANK('COPUS data entry'!B16),0,1)</f>
        <v>0</v>
      </c>
      <c r="G25" s="61">
        <f>IF(ISBLANK('COPUS data entry'!B17),0,1)</f>
        <v>0</v>
      </c>
      <c r="H25" s="61">
        <f>IF(ISBLANK('COPUS data entry'!B19),0,1)</f>
        <v>0</v>
      </c>
      <c r="I25" s="61">
        <f>IF(ISBLANK('COPUS data entry'!B20),0,1)</f>
        <v>0</v>
      </c>
      <c r="J25" s="61">
        <f>IF(ISBLANK('COPUS data entry'!B21),0,1)</f>
        <v>0</v>
      </c>
      <c r="K25" s="61">
        <f>IF(ISBLANK('COPUS data entry'!B22),0,1)</f>
        <v>0</v>
      </c>
      <c r="L25" s="61">
        <f>IF(ISBLANK('COPUS data entry'!B23),0,1)</f>
        <v>0</v>
      </c>
      <c r="M25" s="61">
        <f>IF(ISBLANK('COPUS data entry'!B25),0,1)</f>
        <v>0</v>
      </c>
      <c r="N25" s="61">
        <f>IF(ISBLANK('COPUS data entry'!B26),0,1)</f>
        <v>0</v>
      </c>
      <c r="O25" s="61">
        <f>IF(ISBLANK('COPUS data entry'!B27),0,1)</f>
        <v>0</v>
      </c>
      <c r="P25" s="61">
        <f>IF(ISBLANK('COPUS data entry'!B28),0,1)</f>
        <v>0</v>
      </c>
      <c r="Q25" s="61">
        <f>IF(ISBLANK('COPUS data entry'!B29),0,1)</f>
        <v>0</v>
      </c>
      <c r="R25" s="61">
        <f>IF(ISBLANK('COPUS data entry'!B32),0,1)</f>
        <v>0</v>
      </c>
      <c r="S25" s="61">
        <f>IF(ISBLANK('COPUS data entry'!B33),0,1)</f>
        <v>0</v>
      </c>
      <c r="T25" s="61">
        <f>IF(ISBLANK('COPUS data entry'!B34),0,1)</f>
        <v>0</v>
      </c>
      <c r="U25" s="61">
        <f>IF(ISBLANK('COPUS data entry'!B35),0,1)</f>
        <v>0</v>
      </c>
      <c r="V25" s="61">
        <f>IF(ISBLANK('COPUS data entry'!B36),0,1)</f>
        <v>0</v>
      </c>
      <c r="W25" s="61">
        <f>IF(ISBLANK('COPUS data entry'!B38),0,1)</f>
        <v>0</v>
      </c>
      <c r="X25" s="61">
        <f>IF(ISBLANK('COPUS data entry'!B39),0,1)</f>
        <v>0</v>
      </c>
      <c r="Y25" s="61">
        <f>IF(ISBLANK('COPUS data entry'!B40),0,1)</f>
        <v>0</v>
      </c>
      <c r="Z25" s="61">
        <f>IF(ISBLANK('COPUS data entry'!B41),0,1)</f>
        <v>0</v>
      </c>
      <c r="AA25" s="61">
        <f>IF(ISBLANK('COPUS data entry'!B42),0,1)</f>
        <v>0</v>
      </c>
      <c r="AB25" s="61">
        <f>IF(ISBLANK('COPUS data entry'!B44),0,1)</f>
        <v>0</v>
      </c>
      <c r="AC25" s="61">
        <f>IF(ISBLANK('COPUS data entry'!B45),0,1)</f>
        <v>0</v>
      </c>
      <c r="AD25" s="61">
        <f>IF(ISBLANK('COPUS data entry'!B46),0,1)</f>
        <v>0</v>
      </c>
      <c r="AE25" s="61">
        <f>IF(ISBLANK('COPUS data entry'!B47),0,1)</f>
        <v>0</v>
      </c>
      <c r="AF25" s="61">
        <f>IF(ISBLANK('COPUS data entry'!B48),0,1)</f>
        <v>0</v>
      </c>
      <c r="AG25" s="61">
        <f>IF(ISBLANK('COPUS data entry'!B51),0,1)</f>
        <v>0</v>
      </c>
      <c r="AH25" s="61">
        <f>IF(ISBLANK('COPUS data entry'!B52),0,1)</f>
        <v>0</v>
      </c>
      <c r="AI25" s="61">
        <f>IF(ISBLANK('COPUS data entry'!B53),0,1)</f>
        <v>0</v>
      </c>
      <c r="AJ25" s="61">
        <f>IF(ISBLANK('COPUS data entry'!B54),0,1)</f>
        <v>0</v>
      </c>
      <c r="AK25" s="61">
        <f>IF(ISBLANK('COPUS data entry'!B55),0,1)</f>
        <v>0</v>
      </c>
      <c r="AL25" s="61">
        <f>IF(ISBLANK('COPUS data entry'!B57),0,1)</f>
        <v>0</v>
      </c>
      <c r="AM25" s="61">
        <f>IF(ISBLANK('COPUS data entry'!B58),0,1)</f>
        <v>0</v>
      </c>
      <c r="AN25" s="61">
        <f>IF(ISBLANK('COPUS data entry'!B59),0,1)</f>
        <v>0</v>
      </c>
      <c r="AO25" s="61">
        <f>IF(ISBLANK('COPUS data entry'!B60),0,1)</f>
        <v>0</v>
      </c>
      <c r="AP25" s="61">
        <f>IF(ISBLANK('COPUS data entry'!B61),0,1)</f>
        <v>0</v>
      </c>
      <c r="AQ25" s="61">
        <f>IF(ISBLANK('COPUS data entry'!B64),0,1)</f>
        <v>0</v>
      </c>
      <c r="AR25" s="61">
        <f>IF(ISBLANK('COPUS data entry'!B65),0,1)</f>
        <v>0</v>
      </c>
      <c r="AS25" s="61">
        <f>IF(ISBLANK('COPUS data entry'!B66),0,1)</f>
        <v>0</v>
      </c>
      <c r="AT25" s="61">
        <f>IF(ISBLANK('COPUS data entry'!B67),0,1)</f>
        <v>0</v>
      </c>
      <c r="AU25" s="61">
        <f>IF(ISBLANK('COPUS data entry'!B68),0,1)</f>
        <v>0</v>
      </c>
      <c r="AV25" s="61">
        <f>IF(ISBLANK('COPUS data entry'!B70),0,1)</f>
        <v>0</v>
      </c>
      <c r="AW25" s="61">
        <f>IF(ISBLANK('COPUS data entry'!B71),0,1)</f>
        <v>0</v>
      </c>
      <c r="AX25" s="61">
        <f>IF(ISBLANK('COPUS data entry'!B72),0,1)</f>
        <v>0</v>
      </c>
      <c r="AY25" s="61">
        <f>IF(ISBLANK('COPUS data entry'!B73),0,1)</f>
        <v>0</v>
      </c>
      <c r="AZ25" s="61">
        <f>IF(ISBLANK('COPUS data entry'!B74),0,1)</f>
        <v>0</v>
      </c>
      <c r="BA25" s="61">
        <f>IF(ISBLANK('COPUS data entry'!B76),0,1)</f>
        <v>0</v>
      </c>
      <c r="BB25" s="61">
        <f>IF(ISBLANK('COPUS data entry'!B77),0,1)</f>
        <v>0</v>
      </c>
      <c r="BC25" s="61">
        <f>IF(ISBLANK('COPUS data entry'!B78),0,1)</f>
        <v>0</v>
      </c>
      <c r="BD25" s="61">
        <f>IF(ISBLANK('COPUS data entry'!B79),0,1)</f>
        <v>0</v>
      </c>
      <c r="BE25" s="61">
        <f>IF(ISBLANK('COPUS data entry'!B80),0,1)</f>
        <v>0</v>
      </c>
    </row>
    <row r="26" spans="1:57" ht="15.6" x14ac:dyDescent="0.3">
      <c r="A26" s="230"/>
      <c r="B26" s="69" t="s">
        <v>98</v>
      </c>
      <c r="C26" s="61">
        <f>IF(ISBLANK('COPUS data entry'!C13),0,1)</f>
        <v>0</v>
      </c>
      <c r="D26" s="61">
        <f>IF(ISBLANK('COPUS data entry'!C14),0,1)</f>
        <v>0</v>
      </c>
      <c r="E26" s="61">
        <f>IF(ISBLANK('COPUS data entry'!C15),0,1)</f>
        <v>0</v>
      </c>
      <c r="F26" s="61">
        <f>IF(ISBLANK('COPUS data entry'!C16),0,1)</f>
        <v>0</v>
      </c>
      <c r="G26" s="61">
        <f>IF(ISBLANK('COPUS data entry'!C17),0,1)</f>
        <v>0</v>
      </c>
      <c r="H26" s="61">
        <f>IF(ISBLANK('COPUS data entry'!C19),0,1)</f>
        <v>0</v>
      </c>
      <c r="I26" s="61">
        <f>IF(ISBLANK('COPUS data entry'!C20),0,1)</f>
        <v>0</v>
      </c>
      <c r="J26" s="61">
        <f>IF(ISBLANK('COPUS data entry'!C21),0,1)</f>
        <v>0</v>
      </c>
      <c r="K26" s="61">
        <f>IF(ISBLANK('COPUS data entry'!C22),0,1)</f>
        <v>0</v>
      </c>
      <c r="L26" s="61">
        <f>IF(ISBLANK('COPUS data entry'!C23),0,1)</f>
        <v>0</v>
      </c>
      <c r="M26" s="61">
        <f>IF(ISBLANK('COPUS data entry'!C25),0,1)</f>
        <v>0</v>
      </c>
      <c r="N26" s="61">
        <f>IF(ISBLANK('COPUS data entry'!C26),0,1)</f>
        <v>0</v>
      </c>
      <c r="O26" s="61">
        <f>IF(ISBLANK('COPUS data entry'!C27),0,1)</f>
        <v>0</v>
      </c>
      <c r="P26" s="61">
        <f>IF(ISBLANK('COPUS data entry'!C28),0,1)</f>
        <v>0</v>
      </c>
      <c r="Q26" s="61">
        <f>IF(ISBLANK('COPUS data entry'!C29),0,1)</f>
        <v>0</v>
      </c>
      <c r="R26" s="61">
        <f>IF(ISBLANK('COPUS data entry'!C32),0,1)</f>
        <v>0</v>
      </c>
      <c r="S26" s="61">
        <f>IF(ISBLANK('COPUS data entry'!C33),0,1)</f>
        <v>0</v>
      </c>
      <c r="T26" s="61">
        <f>IF(ISBLANK('COPUS data entry'!C34),0,1)</f>
        <v>0</v>
      </c>
      <c r="U26" s="61">
        <f>IF(ISBLANK('COPUS data entry'!C35),0,1)</f>
        <v>0</v>
      </c>
      <c r="V26" s="61">
        <f>IF(ISBLANK('COPUS data entry'!C36),0,1)</f>
        <v>0</v>
      </c>
      <c r="W26" s="61">
        <f>IF(ISBLANK('COPUS data entry'!C38),0,1)</f>
        <v>0</v>
      </c>
      <c r="X26" s="61">
        <f>IF(ISBLANK('COPUS data entry'!C39),0,1)</f>
        <v>0</v>
      </c>
      <c r="Y26" s="61">
        <f>IF(ISBLANK('COPUS data entry'!C40),0,1)</f>
        <v>0</v>
      </c>
      <c r="Z26" s="61">
        <f>IF(ISBLANK('COPUS data entry'!C41),0,1)</f>
        <v>0</v>
      </c>
      <c r="AA26" s="61">
        <f>IF(ISBLANK('COPUS data entry'!C42),0,1)</f>
        <v>0</v>
      </c>
      <c r="AB26" s="61">
        <f>IF(ISBLANK('COPUS data entry'!C44),0,1)</f>
        <v>0</v>
      </c>
      <c r="AC26" s="61">
        <f>IF(ISBLANK('COPUS data entry'!C45),0,1)</f>
        <v>0</v>
      </c>
      <c r="AD26" s="61">
        <f>IF(ISBLANK('COPUS data entry'!C46),0,1)</f>
        <v>0</v>
      </c>
      <c r="AE26" s="61">
        <f>IF(ISBLANK('COPUS data entry'!C47),0,1)</f>
        <v>0</v>
      </c>
      <c r="AF26" s="61">
        <f>IF(ISBLANK('COPUS data entry'!C48),0,1)</f>
        <v>0</v>
      </c>
      <c r="AG26" s="61">
        <f>IF(ISBLANK('COPUS data entry'!C51),0,1)</f>
        <v>0</v>
      </c>
      <c r="AH26" s="61">
        <f>IF(ISBLANK('COPUS data entry'!C52),0,1)</f>
        <v>0</v>
      </c>
      <c r="AI26" s="61">
        <f>IF(ISBLANK('COPUS data entry'!C53),0,1)</f>
        <v>0</v>
      </c>
      <c r="AJ26" s="61">
        <f>IF(ISBLANK('COPUS data entry'!C54),0,1)</f>
        <v>0</v>
      </c>
      <c r="AK26" s="61">
        <f>IF(ISBLANK('COPUS data entry'!C55),0,1)</f>
        <v>0</v>
      </c>
      <c r="AL26" s="61">
        <f>IF(ISBLANK('COPUS data entry'!C57),0,1)</f>
        <v>0</v>
      </c>
      <c r="AM26" s="61">
        <f>IF(ISBLANK('COPUS data entry'!C58),0,1)</f>
        <v>0</v>
      </c>
      <c r="AN26" s="61">
        <f>IF(ISBLANK('COPUS data entry'!C59),0,1)</f>
        <v>0</v>
      </c>
      <c r="AO26" s="61">
        <f>IF(ISBLANK('COPUS data entry'!C60),0,1)</f>
        <v>0</v>
      </c>
      <c r="AP26" s="61">
        <f>IF(ISBLANK('COPUS data entry'!C61),0,1)</f>
        <v>0</v>
      </c>
      <c r="AQ26" s="61">
        <f>IF(ISBLANK('COPUS data entry'!C64),0,1)</f>
        <v>0</v>
      </c>
      <c r="AR26" s="61">
        <f>IF(ISBLANK('COPUS data entry'!C65),0,1)</f>
        <v>0</v>
      </c>
      <c r="AS26" s="61">
        <f>IF(ISBLANK('COPUS data entry'!C66),0,1)</f>
        <v>0</v>
      </c>
      <c r="AT26" s="61">
        <f>IF(ISBLANK('COPUS data entry'!C67),0,1)</f>
        <v>0</v>
      </c>
      <c r="AU26" s="61">
        <f>IF(ISBLANK('COPUS data entry'!C68),0,1)</f>
        <v>0</v>
      </c>
      <c r="AV26" s="61">
        <f>IF(ISBLANK('COPUS data entry'!C70),0,1)</f>
        <v>0</v>
      </c>
      <c r="AW26" s="61">
        <f>IF(ISBLANK('COPUS data entry'!C71),0,1)</f>
        <v>0</v>
      </c>
      <c r="AX26" s="61">
        <f>IF(ISBLANK('COPUS data entry'!C72),0,1)</f>
        <v>0</v>
      </c>
      <c r="AY26" s="61">
        <f>IF(ISBLANK('COPUS data entry'!C73),0,1)</f>
        <v>0</v>
      </c>
      <c r="AZ26" s="61">
        <f>IF(ISBLANK('COPUS data entry'!C74),0,1)</f>
        <v>0</v>
      </c>
      <c r="BA26" s="61">
        <f>IF(ISBLANK('COPUS data entry'!C76),0,1)</f>
        <v>0</v>
      </c>
      <c r="BB26" s="61">
        <f>IF(ISBLANK('COPUS data entry'!C77),0,1)</f>
        <v>0</v>
      </c>
      <c r="BC26" s="61">
        <f>IF(ISBLANK('COPUS data entry'!C78),0,1)</f>
        <v>0</v>
      </c>
      <c r="BD26" s="61">
        <f>IF(ISBLANK('COPUS data entry'!C79),0,1)</f>
        <v>0</v>
      </c>
      <c r="BE26" s="61">
        <f>IF(ISBLANK('COPUS data entry'!C80),0,1)</f>
        <v>0</v>
      </c>
    </row>
    <row r="27" spans="1:57" ht="15.6" x14ac:dyDescent="0.3">
      <c r="A27" s="230"/>
      <c r="B27" s="69" t="s">
        <v>77</v>
      </c>
      <c r="C27" s="61">
        <f>IF(ISBLANK('COPUS data entry'!D13),0,1)</f>
        <v>0</v>
      </c>
      <c r="D27" s="61">
        <f>IF(ISBLANK('COPUS data entry'!D14),0,1)</f>
        <v>0</v>
      </c>
      <c r="E27" s="61">
        <f>IF(ISBLANK('COPUS data entry'!D15),0,1)</f>
        <v>0</v>
      </c>
      <c r="F27" s="61">
        <f>IF(ISBLANK('COPUS data entry'!D16),0,1)</f>
        <v>0</v>
      </c>
      <c r="G27" s="61">
        <f>IF(ISBLANK('COPUS data entry'!D17),0,1)</f>
        <v>0</v>
      </c>
      <c r="H27" s="61">
        <f>IF(ISBLANK('COPUS data entry'!D19),0,1)</f>
        <v>0</v>
      </c>
      <c r="I27" s="61">
        <f>IF(ISBLANK('COPUS data entry'!D20),0,1)</f>
        <v>0</v>
      </c>
      <c r="J27" s="61">
        <f>IF(ISBLANK('COPUS data entry'!D21),0,1)</f>
        <v>0</v>
      </c>
      <c r="K27" s="61">
        <f>IF(ISBLANK('COPUS data entry'!D22),0,1)</f>
        <v>0</v>
      </c>
      <c r="L27" s="61">
        <f>IF(ISBLANK('COPUS data entry'!D23),0,1)</f>
        <v>0</v>
      </c>
      <c r="M27" s="61">
        <f>IF(ISBLANK('COPUS data entry'!D25),0,1)</f>
        <v>0</v>
      </c>
      <c r="N27" s="61">
        <f>IF(ISBLANK('COPUS data entry'!D26),0,1)</f>
        <v>0</v>
      </c>
      <c r="O27" s="61">
        <f>IF(ISBLANK('COPUS data entry'!D27),0,1)</f>
        <v>0</v>
      </c>
      <c r="P27" s="61">
        <f>IF(ISBLANK('COPUS data entry'!D28),0,1)</f>
        <v>0</v>
      </c>
      <c r="Q27" s="61">
        <f>IF(ISBLANK('COPUS data entry'!D29),0,1)</f>
        <v>0</v>
      </c>
      <c r="R27" s="61">
        <f>IF(ISBLANK('COPUS data entry'!D32),0,1)</f>
        <v>0</v>
      </c>
      <c r="S27" s="61">
        <f>IF(ISBLANK('COPUS data entry'!D33),0,1)</f>
        <v>0</v>
      </c>
      <c r="T27" s="61">
        <f>IF(ISBLANK('COPUS data entry'!D34),0,1)</f>
        <v>0</v>
      </c>
      <c r="U27" s="61">
        <f>IF(ISBLANK('COPUS data entry'!D35),0,1)</f>
        <v>0</v>
      </c>
      <c r="V27" s="61">
        <f>IF(ISBLANK('COPUS data entry'!D36),0,1)</f>
        <v>0</v>
      </c>
      <c r="W27" s="61">
        <f>IF(ISBLANK('COPUS data entry'!D38),0,1)</f>
        <v>0</v>
      </c>
      <c r="X27" s="61">
        <f>IF(ISBLANK('COPUS data entry'!D39),0,1)</f>
        <v>0</v>
      </c>
      <c r="Y27" s="61">
        <f>IF(ISBLANK('COPUS data entry'!D40),0,1)</f>
        <v>0</v>
      </c>
      <c r="Z27" s="61">
        <f>IF(ISBLANK('COPUS data entry'!D41),0,1)</f>
        <v>0</v>
      </c>
      <c r="AA27" s="61">
        <f>IF(ISBLANK('COPUS data entry'!D42),0,1)</f>
        <v>0</v>
      </c>
      <c r="AB27" s="61">
        <f>IF(ISBLANK('COPUS data entry'!D44),0,1)</f>
        <v>0</v>
      </c>
      <c r="AC27" s="61">
        <f>IF(ISBLANK('COPUS data entry'!D45),0,1)</f>
        <v>0</v>
      </c>
      <c r="AD27" s="61">
        <f>IF(ISBLANK('COPUS data entry'!D46),0,1)</f>
        <v>0</v>
      </c>
      <c r="AE27" s="61">
        <f>IF(ISBLANK('COPUS data entry'!D47),0,1)</f>
        <v>0</v>
      </c>
      <c r="AF27" s="61">
        <f>IF(ISBLANK('COPUS data entry'!D48),0,1)</f>
        <v>0</v>
      </c>
      <c r="AG27" s="61">
        <f>IF(ISBLANK('COPUS data entry'!D51),0,1)</f>
        <v>0</v>
      </c>
      <c r="AH27" s="61">
        <f>IF(ISBLANK('COPUS data entry'!D52),0,1)</f>
        <v>0</v>
      </c>
      <c r="AI27" s="61">
        <f>IF(ISBLANK('COPUS data entry'!D53),0,1)</f>
        <v>0</v>
      </c>
      <c r="AJ27" s="61">
        <f>IF(ISBLANK('COPUS data entry'!D54),0,1)</f>
        <v>0</v>
      </c>
      <c r="AK27" s="61">
        <f>IF(ISBLANK('COPUS data entry'!D55),0,1)</f>
        <v>0</v>
      </c>
      <c r="AL27" s="61">
        <f>IF(ISBLANK('COPUS data entry'!D57),0,1)</f>
        <v>0</v>
      </c>
      <c r="AM27" s="61">
        <f>IF(ISBLANK('COPUS data entry'!D58),0,1)</f>
        <v>0</v>
      </c>
      <c r="AN27" s="61">
        <f>IF(ISBLANK('COPUS data entry'!D59),0,1)</f>
        <v>0</v>
      </c>
      <c r="AO27" s="61">
        <f>IF(ISBLANK('COPUS data entry'!D60),0,1)</f>
        <v>0</v>
      </c>
      <c r="AP27" s="61">
        <f>IF(ISBLANK('COPUS data entry'!D61),0,1)</f>
        <v>0</v>
      </c>
      <c r="AQ27" s="61">
        <f>IF(ISBLANK('COPUS data entry'!D64),0,1)</f>
        <v>0</v>
      </c>
      <c r="AR27" s="61">
        <f>IF(ISBLANK('COPUS data entry'!D65),0,1)</f>
        <v>0</v>
      </c>
      <c r="AS27" s="61">
        <f>IF(ISBLANK('COPUS data entry'!D66),0,1)</f>
        <v>0</v>
      </c>
      <c r="AT27" s="61">
        <f>IF(ISBLANK('COPUS data entry'!D67),0,1)</f>
        <v>0</v>
      </c>
      <c r="AU27" s="61">
        <f>IF(ISBLANK('COPUS data entry'!D68),0,1)</f>
        <v>0</v>
      </c>
      <c r="AV27" s="61">
        <f>IF(ISBLANK('COPUS data entry'!D70),0,1)</f>
        <v>0</v>
      </c>
      <c r="AW27" s="61">
        <f>IF(ISBLANK('COPUS data entry'!D71),0,1)</f>
        <v>0</v>
      </c>
      <c r="AX27" s="61">
        <f>IF(ISBLANK('COPUS data entry'!D72),0,1)</f>
        <v>0</v>
      </c>
      <c r="AY27" s="61">
        <f>IF(ISBLANK('COPUS data entry'!D73),0,1)</f>
        <v>0</v>
      </c>
      <c r="AZ27" s="61">
        <f>IF(ISBLANK('COPUS data entry'!D74),0,1)</f>
        <v>0</v>
      </c>
      <c r="BA27" s="61">
        <f>IF(ISBLANK('COPUS data entry'!D76),0,1)</f>
        <v>0</v>
      </c>
      <c r="BB27" s="61">
        <f>IF(ISBLANK('COPUS data entry'!D77),0,1)</f>
        <v>0</v>
      </c>
      <c r="BC27" s="61">
        <f>IF(ISBLANK('COPUS data entry'!D78),0,1)</f>
        <v>0</v>
      </c>
      <c r="BD27" s="61">
        <f>IF(ISBLANK('COPUS data entry'!D79),0,1)</f>
        <v>0</v>
      </c>
      <c r="BE27" s="61">
        <f>IF(ISBLANK('COPUS data entry'!D80),0,1)</f>
        <v>0</v>
      </c>
    </row>
    <row r="28" spans="1:57" ht="15.6" x14ac:dyDescent="0.3">
      <c r="A28" s="230"/>
      <c r="B28" s="69" t="s">
        <v>78</v>
      </c>
      <c r="C28" s="61">
        <f>IF(ISBLANK('COPUS data entry'!E13),0,1)</f>
        <v>0</v>
      </c>
      <c r="D28" s="61">
        <f>IF(ISBLANK('COPUS data entry'!E14),0,1)</f>
        <v>0</v>
      </c>
      <c r="E28" s="61">
        <f>IF(ISBLANK('COPUS data entry'!E15),0,1)</f>
        <v>0</v>
      </c>
      <c r="F28" s="61">
        <f>IF(ISBLANK('COPUS data entry'!E16),0,1)</f>
        <v>0</v>
      </c>
      <c r="G28" s="61">
        <f>IF(ISBLANK('COPUS data entry'!E17),0,1)</f>
        <v>0</v>
      </c>
      <c r="H28" s="61">
        <f>IF(ISBLANK('COPUS data entry'!E19),0,1)</f>
        <v>0</v>
      </c>
      <c r="I28" s="61">
        <f>IF(ISBLANK('COPUS data entry'!E20),0,1)</f>
        <v>0</v>
      </c>
      <c r="J28" s="61">
        <f>IF(ISBLANK('COPUS data entry'!E21),0,1)</f>
        <v>0</v>
      </c>
      <c r="K28" s="61">
        <f>IF(ISBLANK('COPUS data entry'!E22),0,1)</f>
        <v>0</v>
      </c>
      <c r="L28" s="61">
        <f>IF(ISBLANK('COPUS data entry'!E23),0,1)</f>
        <v>0</v>
      </c>
      <c r="M28" s="61">
        <f>IF(ISBLANK('COPUS data entry'!E25),0,1)</f>
        <v>0</v>
      </c>
      <c r="N28" s="61">
        <f>IF(ISBLANK('COPUS data entry'!E26),0,1)</f>
        <v>0</v>
      </c>
      <c r="O28" s="61">
        <f>IF(ISBLANK('COPUS data entry'!E27),0,1)</f>
        <v>0</v>
      </c>
      <c r="P28" s="61">
        <f>IF(ISBLANK('COPUS data entry'!E28),0,1)</f>
        <v>0</v>
      </c>
      <c r="Q28" s="61">
        <f>IF(ISBLANK('COPUS data entry'!E29),0,1)</f>
        <v>0</v>
      </c>
      <c r="R28" s="61">
        <f>IF(ISBLANK('COPUS data entry'!E32),0,1)</f>
        <v>0</v>
      </c>
      <c r="S28" s="61">
        <f>IF(ISBLANK('COPUS data entry'!E33),0,1)</f>
        <v>0</v>
      </c>
      <c r="T28" s="61">
        <f>IF(ISBLANK('COPUS data entry'!E34),0,1)</f>
        <v>0</v>
      </c>
      <c r="U28" s="61">
        <f>IF(ISBLANK('COPUS data entry'!E35),0,1)</f>
        <v>0</v>
      </c>
      <c r="V28" s="61">
        <f>IF(ISBLANK('COPUS data entry'!E36),0,1)</f>
        <v>0</v>
      </c>
      <c r="W28" s="61">
        <f>IF(ISBLANK('COPUS data entry'!E38),0,1)</f>
        <v>0</v>
      </c>
      <c r="X28" s="61">
        <f>IF(ISBLANK('COPUS data entry'!E39),0,1)</f>
        <v>0</v>
      </c>
      <c r="Y28" s="61">
        <f>IF(ISBLANK('COPUS data entry'!E40),0,1)</f>
        <v>0</v>
      </c>
      <c r="Z28" s="61">
        <f>IF(ISBLANK('COPUS data entry'!E41),0,1)</f>
        <v>0</v>
      </c>
      <c r="AA28" s="61">
        <f>IF(ISBLANK('COPUS data entry'!E42),0,1)</f>
        <v>0</v>
      </c>
      <c r="AB28" s="61">
        <f>IF(ISBLANK('COPUS data entry'!E44),0,1)</f>
        <v>0</v>
      </c>
      <c r="AC28" s="61">
        <f>IF(ISBLANK('COPUS data entry'!E45),0,1)</f>
        <v>0</v>
      </c>
      <c r="AD28" s="61">
        <f>IF(ISBLANK('COPUS data entry'!E46),0,1)</f>
        <v>0</v>
      </c>
      <c r="AE28" s="61">
        <f>IF(ISBLANK('COPUS data entry'!E47),0,1)</f>
        <v>0</v>
      </c>
      <c r="AF28" s="61">
        <f>IF(ISBLANK('COPUS data entry'!E48),0,1)</f>
        <v>0</v>
      </c>
      <c r="AG28" s="61">
        <f>IF(ISBLANK('COPUS data entry'!E51),0,1)</f>
        <v>0</v>
      </c>
      <c r="AH28" s="61">
        <f>IF(ISBLANK('COPUS data entry'!E52),0,1)</f>
        <v>0</v>
      </c>
      <c r="AI28" s="61">
        <f>IF(ISBLANK('COPUS data entry'!E53),0,1)</f>
        <v>0</v>
      </c>
      <c r="AJ28" s="61">
        <f>IF(ISBLANK('COPUS data entry'!E54),0,1)</f>
        <v>0</v>
      </c>
      <c r="AK28" s="61">
        <f>IF(ISBLANK('COPUS data entry'!E55),0,1)</f>
        <v>0</v>
      </c>
      <c r="AL28" s="61">
        <f>IF(ISBLANK('COPUS data entry'!E57),0,1)</f>
        <v>0</v>
      </c>
      <c r="AM28" s="61">
        <f>IF(ISBLANK('COPUS data entry'!E58),0,1)</f>
        <v>0</v>
      </c>
      <c r="AN28" s="61">
        <f>IF(ISBLANK('COPUS data entry'!E59),0,1)</f>
        <v>0</v>
      </c>
      <c r="AO28" s="61">
        <f>IF(ISBLANK('COPUS data entry'!E60),0,1)</f>
        <v>0</v>
      </c>
      <c r="AP28" s="61">
        <f>IF(ISBLANK('COPUS data entry'!E61),0,1)</f>
        <v>0</v>
      </c>
      <c r="AQ28" s="61">
        <f>IF(ISBLANK('COPUS data entry'!E64),0,1)</f>
        <v>0</v>
      </c>
      <c r="AR28" s="61">
        <f>IF(ISBLANK('COPUS data entry'!E65),0,1)</f>
        <v>0</v>
      </c>
      <c r="AS28" s="61">
        <f>IF(ISBLANK('COPUS data entry'!E66),0,1)</f>
        <v>0</v>
      </c>
      <c r="AT28" s="61">
        <f>IF(ISBLANK('COPUS data entry'!E67),0,1)</f>
        <v>0</v>
      </c>
      <c r="AU28" s="61">
        <f>IF(ISBLANK('COPUS data entry'!E68),0,1)</f>
        <v>0</v>
      </c>
      <c r="AV28" s="61">
        <f>IF(ISBLANK('COPUS data entry'!E70),0,1)</f>
        <v>0</v>
      </c>
      <c r="AW28" s="61">
        <f>IF(ISBLANK('COPUS data entry'!E71),0,1)</f>
        <v>0</v>
      </c>
      <c r="AX28" s="61">
        <f>IF(ISBLANK('COPUS data entry'!E72),0,1)</f>
        <v>0</v>
      </c>
      <c r="AY28" s="61">
        <f>IF(ISBLANK('COPUS data entry'!E73),0,1)</f>
        <v>0</v>
      </c>
      <c r="AZ28" s="61">
        <f>IF(ISBLANK('COPUS data entry'!E74),0,1)</f>
        <v>0</v>
      </c>
      <c r="BA28" s="61">
        <f>IF(ISBLANK('COPUS data entry'!E76),0,1)</f>
        <v>0</v>
      </c>
      <c r="BB28" s="61">
        <f>IF(ISBLANK('COPUS data entry'!E77),0,1)</f>
        <v>0</v>
      </c>
      <c r="BC28" s="61">
        <f>IF(ISBLANK('COPUS data entry'!E78),0,1)</f>
        <v>0</v>
      </c>
      <c r="BD28" s="61">
        <f>IF(ISBLANK('COPUS data entry'!E79),0,1)</f>
        <v>0</v>
      </c>
      <c r="BE28" s="61">
        <f>IF(ISBLANK('COPUS data entry'!E80),0,1)</f>
        <v>0</v>
      </c>
    </row>
    <row r="29" spans="1:57" ht="15.6" x14ac:dyDescent="0.3">
      <c r="A29" s="230"/>
      <c r="B29" s="69" t="s">
        <v>80</v>
      </c>
      <c r="C29" s="61">
        <f>IF(ISBLANK('COPUS data entry'!F13),0,1)</f>
        <v>0</v>
      </c>
      <c r="D29" s="61">
        <f>IF(ISBLANK('COPUS data entry'!F14),0,1)</f>
        <v>0</v>
      </c>
      <c r="E29" s="61">
        <f>IF(ISBLANK('COPUS data entry'!F15),0,1)</f>
        <v>0</v>
      </c>
      <c r="F29" s="61">
        <f>IF(ISBLANK('COPUS data entry'!F16),0,1)</f>
        <v>0</v>
      </c>
      <c r="G29" s="61">
        <f>IF(ISBLANK('COPUS data entry'!F17),0,1)</f>
        <v>0</v>
      </c>
      <c r="H29" s="61">
        <f>IF(ISBLANK('COPUS data entry'!F19),0,1)</f>
        <v>0</v>
      </c>
      <c r="I29" s="61">
        <f>IF(ISBLANK('COPUS data entry'!F20),0,1)</f>
        <v>0</v>
      </c>
      <c r="J29" s="61">
        <f>IF(ISBLANK('COPUS data entry'!F21),0,1)</f>
        <v>0</v>
      </c>
      <c r="K29" s="61">
        <f>IF(ISBLANK('COPUS data entry'!F22),0,1)</f>
        <v>0</v>
      </c>
      <c r="L29" s="61">
        <f>IF(ISBLANK('COPUS data entry'!F23),0,1)</f>
        <v>0</v>
      </c>
      <c r="M29" s="61">
        <f>IF(ISBLANK('COPUS data entry'!F25),0,1)</f>
        <v>0</v>
      </c>
      <c r="N29" s="61">
        <f>IF(ISBLANK('COPUS data entry'!F26),0,1)</f>
        <v>0</v>
      </c>
      <c r="O29" s="61">
        <f>IF(ISBLANK('COPUS data entry'!F27),0,1)</f>
        <v>0</v>
      </c>
      <c r="P29" s="61">
        <f>IF(ISBLANK('COPUS data entry'!F28),0,1)</f>
        <v>0</v>
      </c>
      <c r="Q29" s="61">
        <f>IF(ISBLANK('COPUS data entry'!F29),0,1)</f>
        <v>0</v>
      </c>
      <c r="R29" s="61">
        <f>IF(ISBLANK('COPUS data entry'!F32),0,1)</f>
        <v>0</v>
      </c>
      <c r="S29" s="61">
        <f>IF(ISBLANK('COPUS data entry'!F33),0,1)</f>
        <v>0</v>
      </c>
      <c r="T29" s="61">
        <f>IF(ISBLANK('COPUS data entry'!F34),0,1)</f>
        <v>0</v>
      </c>
      <c r="U29" s="61">
        <f>IF(ISBLANK('COPUS data entry'!F35),0,1)</f>
        <v>0</v>
      </c>
      <c r="V29" s="61">
        <f>IF(ISBLANK('COPUS data entry'!F36),0,1)</f>
        <v>0</v>
      </c>
      <c r="W29" s="61">
        <f>IF(ISBLANK('COPUS data entry'!F38),0,1)</f>
        <v>0</v>
      </c>
      <c r="X29" s="61">
        <f>IF(ISBLANK('COPUS data entry'!F39),0,1)</f>
        <v>0</v>
      </c>
      <c r="Y29" s="61">
        <f>IF(ISBLANK('COPUS data entry'!F40),0,1)</f>
        <v>0</v>
      </c>
      <c r="Z29" s="61">
        <f>IF(ISBLANK('COPUS data entry'!F41),0,1)</f>
        <v>0</v>
      </c>
      <c r="AA29" s="61">
        <f>IF(ISBLANK('COPUS data entry'!F42),0,1)</f>
        <v>0</v>
      </c>
      <c r="AB29" s="61">
        <f>IF(ISBLANK('COPUS data entry'!F44),0,1)</f>
        <v>0</v>
      </c>
      <c r="AC29" s="61">
        <f>IF(ISBLANK('COPUS data entry'!F45),0,1)</f>
        <v>0</v>
      </c>
      <c r="AD29" s="61">
        <f>IF(ISBLANK('COPUS data entry'!F46),0,1)</f>
        <v>0</v>
      </c>
      <c r="AE29" s="61">
        <f>IF(ISBLANK('COPUS data entry'!F47),0,1)</f>
        <v>0</v>
      </c>
      <c r="AF29" s="61">
        <f>IF(ISBLANK('COPUS data entry'!F48),0,1)</f>
        <v>0</v>
      </c>
      <c r="AG29" s="61">
        <f>IF(ISBLANK('COPUS data entry'!F51),0,1)</f>
        <v>0</v>
      </c>
      <c r="AH29" s="61">
        <f>IF(ISBLANK('COPUS data entry'!F52),0,1)</f>
        <v>0</v>
      </c>
      <c r="AI29" s="61">
        <f>IF(ISBLANK('COPUS data entry'!F53),0,1)</f>
        <v>0</v>
      </c>
      <c r="AJ29" s="61">
        <f>IF(ISBLANK('COPUS data entry'!F54),0,1)</f>
        <v>0</v>
      </c>
      <c r="AK29" s="61">
        <f>IF(ISBLANK('COPUS data entry'!F55),0,1)</f>
        <v>0</v>
      </c>
      <c r="AL29" s="61">
        <f>IF(ISBLANK('COPUS data entry'!F57),0,1)</f>
        <v>0</v>
      </c>
      <c r="AM29" s="61">
        <f>IF(ISBLANK('COPUS data entry'!F58),0,1)</f>
        <v>0</v>
      </c>
      <c r="AN29" s="61">
        <f>IF(ISBLANK('COPUS data entry'!F59),0,1)</f>
        <v>0</v>
      </c>
      <c r="AO29" s="61">
        <f>IF(ISBLANK('COPUS data entry'!F60),0,1)</f>
        <v>0</v>
      </c>
      <c r="AP29" s="61">
        <f>IF(ISBLANK('COPUS data entry'!F61),0,1)</f>
        <v>0</v>
      </c>
      <c r="AQ29" s="61">
        <f>IF(ISBLANK('COPUS data entry'!F64),0,1)</f>
        <v>0</v>
      </c>
      <c r="AR29" s="61">
        <f>IF(ISBLANK('COPUS data entry'!F65),0,1)</f>
        <v>0</v>
      </c>
      <c r="AS29" s="61">
        <f>IF(ISBLANK('COPUS data entry'!F66),0,1)</f>
        <v>0</v>
      </c>
      <c r="AT29" s="61">
        <f>IF(ISBLANK('COPUS data entry'!F67),0,1)</f>
        <v>0</v>
      </c>
      <c r="AU29" s="61">
        <f>IF(ISBLANK('COPUS data entry'!F68),0,1)</f>
        <v>0</v>
      </c>
      <c r="AV29" s="61">
        <f>IF(ISBLANK('COPUS data entry'!F70),0,1)</f>
        <v>0</v>
      </c>
      <c r="AW29" s="61">
        <f>IF(ISBLANK('COPUS data entry'!F71),0,1)</f>
        <v>0</v>
      </c>
      <c r="AX29" s="61">
        <f>IF(ISBLANK('COPUS data entry'!F72),0,1)</f>
        <v>0</v>
      </c>
      <c r="AY29" s="61">
        <f>IF(ISBLANK('COPUS data entry'!F73),0,1)</f>
        <v>0</v>
      </c>
      <c r="AZ29" s="61">
        <f>IF(ISBLANK('COPUS data entry'!F74),0,1)</f>
        <v>0</v>
      </c>
      <c r="BA29" s="61">
        <f>IF(ISBLANK('COPUS data entry'!F76),0,1)</f>
        <v>0</v>
      </c>
      <c r="BB29" s="61">
        <f>IF(ISBLANK('COPUS data entry'!F77),0,1)</f>
        <v>0</v>
      </c>
      <c r="BC29" s="61">
        <f>IF(ISBLANK('COPUS data entry'!F78),0,1)</f>
        <v>0</v>
      </c>
      <c r="BD29" s="61">
        <f>IF(ISBLANK('COPUS data entry'!F79),0,1)</f>
        <v>0</v>
      </c>
      <c r="BE29" s="61">
        <f>IF(ISBLANK('COPUS data entry'!F80),0,1)</f>
        <v>0</v>
      </c>
    </row>
    <row r="30" spans="1:57" ht="15.6" x14ac:dyDescent="0.3">
      <c r="A30" s="230"/>
      <c r="B30" s="69" t="s">
        <v>72</v>
      </c>
      <c r="C30" s="61">
        <f>IF(ISBLANK('COPUS data entry'!G13),0,1)</f>
        <v>0</v>
      </c>
      <c r="D30" s="61">
        <f>IF(ISBLANK('COPUS data entry'!G14),0,1)</f>
        <v>0</v>
      </c>
      <c r="E30" s="61">
        <f>IF(ISBLANK('COPUS data entry'!G15),0,1)</f>
        <v>0</v>
      </c>
      <c r="F30" s="61">
        <f>IF(ISBLANK('COPUS data entry'!G16),0,1)</f>
        <v>0</v>
      </c>
      <c r="G30" s="61">
        <f>IF(ISBLANK('COPUS data entry'!G17),0,1)</f>
        <v>0</v>
      </c>
      <c r="H30" s="61">
        <f>IF(ISBLANK('COPUS data entry'!G19),0,1)</f>
        <v>0</v>
      </c>
      <c r="I30" s="61">
        <f>IF(ISBLANK('COPUS data entry'!G20),0,1)</f>
        <v>0</v>
      </c>
      <c r="J30" s="61">
        <f>IF(ISBLANK('COPUS data entry'!G21),0,1)</f>
        <v>0</v>
      </c>
      <c r="K30" s="61">
        <f>IF(ISBLANK('COPUS data entry'!G22),0,1)</f>
        <v>0</v>
      </c>
      <c r="L30" s="61">
        <f>IF(ISBLANK('COPUS data entry'!G23),0,1)</f>
        <v>0</v>
      </c>
      <c r="M30" s="61">
        <f>IF(ISBLANK('COPUS data entry'!G25),0,1)</f>
        <v>0</v>
      </c>
      <c r="N30" s="61">
        <f>IF(ISBLANK('COPUS data entry'!G26),0,1)</f>
        <v>0</v>
      </c>
      <c r="O30" s="61">
        <f>IF(ISBLANK('COPUS data entry'!G27),0,1)</f>
        <v>0</v>
      </c>
      <c r="P30" s="61">
        <f>IF(ISBLANK('COPUS data entry'!G28),0,1)</f>
        <v>0</v>
      </c>
      <c r="Q30" s="61">
        <f>IF(ISBLANK('COPUS data entry'!G29),0,1)</f>
        <v>0</v>
      </c>
      <c r="R30" s="61">
        <f>IF(ISBLANK('COPUS data entry'!G32),0,1)</f>
        <v>0</v>
      </c>
      <c r="S30" s="61">
        <f>IF(ISBLANK('COPUS data entry'!G33),0,1)</f>
        <v>0</v>
      </c>
      <c r="T30" s="61">
        <f>IF(ISBLANK('COPUS data entry'!G34),0,1)</f>
        <v>0</v>
      </c>
      <c r="U30" s="61">
        <f>IF(ISBLANK('COPUS data entry'!G35),0,1)</f>
        <v>0</v>
      </c>
      <c r="V30" s="61">
        <f>IF(ISBLANK('COPUS data entry'!G36),0,1)</f>
        <v>0</v>
      </c>
      <c r="W30" s="61">
        <f>IF(ISBLANK('COPUS data entry'!G38),0,1)</f>
        <v>0</v>
      </c>
      <c r="X30" s="61">
        <f>IF(ISBLANK('COPUS data entry'!G39),0,1)</f>
        <v>0</v>
      </c>
      <c r="Y30" s="61">
        <f>IF(ISBLANK('COPUS data entry'!G40),0,1)</f>
        <v>0</v>
      </c>
      <c r="Z30" s="61">
        <f>IF(ISBLANK('COPUS data entry'!G41),0,1)</f>
        <v>0</v>
      </c>
      <c r="AA30" s="61">
        <f>IF(ISBLANK('COPUS data entry'!G42),0,1)</f>
        <v>0</v>
      </c>
      <c r="AB30" s="61">
        <f>IF(ISBLANK('COPUS data entry'!G44),0,1)</f>
        <v>0</v>
      </c>
      <c r="AC30" s="61">
        <f>IF(ISBLANK('COPUS data entry'!G45),0,1)</f>
        <v>0</v>
      </c>
      <c r="AD30" s="61">
        <f>IF(ISBLANK('COPUS data entry'!G46),0,1)</f>
        <v>0</v>
      </c>
      <c r="AE30" s="61">
        <f>IF(ISBLANK('COPUS data entry'!G47),0,1)</f>
        <v>0</v>
      </c>
      <c r="AF30" s="61">
        <f>IF(ISBLANK('COPUS data entry'!G48),0,1)</f>
        <v>0</v>
      </c>
      <c r="AG30" s="61">
        <f>IF(ISBLANK('COPUS data entry'!G51),0,1)</f>
        <v>0</v>
      </c>
      <c r="AH30" s="61">
        <f>IF(ISBLANK('COPUS data entry'!G52),0,1)</f>
        <v>0</v>
      </c>
      <c r="AI30" s="61">
        <f>IF(ISBLANK('COPUS data entry'!G53),0,1)</f>
        <v>0</v>
      </c>
      <c r="AJ30" s="61">
        <f>IF(ISBLANK('COPUS data entry'!G54),0,1)</f>
        <v>0</v>
      </c>
      <c r="AK30" s="61">
        <f>IF(ISBLANK('COPUS data entry'!G55),0,1)</f>
        <v>0</v>
      </c>
      <c r="AL30" s="61">
        <f>IF(ISBLANK('COPUS data entry'!G57),0,1)</f>
        <v>0</v>
      </c>
      <c r="AM30" s="61">
        <f>IF(ISBLANK('COPUS data entry'!G58),0,1)</f>
        <v>0</v>
      </c>
      <c r="AN30" s="61">
        <f>IF(ISBLANK('COPUS data entry'!G59),0,1)</f>
        <v>0</v>
      </c>
      <c r="AO30" s="61">
        <f>IF(ISBLANK('COPUS data entry'!G60),0,1)</f>
        <v>0</v>
      </c>
      <c r="AP30" s="61">
        <f>IF(ISBLANK('COPUS data entry'!G61),0,1)</f>
        <v>0</v>
      </c>
      <c r="AQ30" s="61">
        <f>IF(ISBLANK('COPUS data entry'!G64),0,1)</f>
        <v>0</v>
      </c>
      <c r="AR30" s="61">
        <f>IF(ISBLANK('COPUS data entry'!G65),0,1)</f>
        <v>0</v>
      </c>
      <c r="AS30" s="61">
        <f>IF(ISBLANK('COPUS data entry'!G66),0,1)</f>
        <v>0</v>
      </c>
      <c r="AT30" s="61">
        <f>IF(ISBLANK('COPUS data entry'!G67),0,1)</f>
        <v>0</v>
      </c>
      <c r="AU30" s="61">
        <f>IF(ISBLANK('COPUS data entry'!G68),0,1)</f>
        <v>0</v>
      </c>
      <c r="AV30" s="61">
        <f>IF(ISBLANK('COPUS data entry'!G70),0,1)</f>
        <v>0</v>
      </c>
      <c r="AW30" s="61">
        <f>IF(ISBLANK('COPUS data entry'!G71),0,1)</f>
        <v>0</v>
      </c>
      <c r="AX30" s="61">
        <f>IF(ISBLANK('COPUS data entry'!G72),0,1)</f>
        <v>0</v>
      </c>
      <c r="AY30" s="61">
        <f>IF(ISBLANK('COPUS data entry'!G73),0,1)</f>
        <v>0</v>
      </c>
      <c r="AZ30" s="61">
        <f>IF(ISBLANK('COPUS data entry'!G74),0,1)</f>
        <v>0</v>
      </c>
      <c r="BA30" s="61">
        <f>IF(ISBLANK('COPUS data entry'!G76),0,1)</f>
        <v>0</v>
      </c>
      <c r="BB30" s="61">
        <f>IF(ISBLANK('COPUS data entry'!G77),0,1)</f>
        <v>0</v>
      </c>
      <c r="BC30" s="61">
        <f>IF(ISBLANK('COPUS data entry'!G78),0,1)</f>
        <v>0</v>
      </c>
      <c r="BD30" s="61">
        <f>IF(ISBLANK('COPUS data entry'!G79),0,1)</f>
        <v>0</v>
      </c>
      <c r="BE30" s="61">
        <f>IF(ISBLANK('COPUS data entry'!G80),0,1)</f>
        <v>0</v>
      </c>
    </row>
    <row r="31" spans="1:57" ht="15.6" x14ac:dyDescent="0.3">
      <c r="A31" s="230"/>
      <c r="B31" s="69" t="s">
        <v>99</v>
      </c>
      <c r="C31" s="61">
        <f>IF(ISBLANK('COPUS data entry'!H13),0,1)</f>
        <v>0</v>
      </c>
      <c r="D31" s="61">
        <f>IF(ISBLANK('COPUS data entry'!H14),0,1)</f>
        <v>0</v>
      </c>
      <c r="E31" s="61">
        <f>IF(ISBLANK('COPUS data entry'!H15),0,1)</f>
        <v>0</v>
      </c>
      <c r="F31" s="61">
        <f>IF(ISBLANK('COPUS data entry'!H16),0,1)</f>
        <v>0</v>
      </c>
      <c r="G31" s="61">
        <f>IF(ISBLANK('COPUS data entry'!H17),0,1)</f>
        <v>0</v>
      </c>
      <c r="H31" s="61">
        <f>IF(ISBLANK('COPUS data entry'!H19),0,1)</f>
        <v>0</v>
      </c>
      <c r="I31" s="61">
        <f>IF(ISBLANK('COPUS data entry'!H20),0,1)</f>
        <v>0</v>
      </c>
      <c r="J31" s="61">
        <f>IF(ISBLANK('COPUS data entry'!H21),0,1)</f>
        <v>0</v>
      </c>
      <c r="K31" s="61">
        <f>IF(ISBLANK('COPUS data entry'!H22),0,1)</f>
        <v>0</v>
      </c>
      <c r="L31" s="61">
        <f>IF(ISBLANK('COPUS data entry'!H23),0,1)</f>
        <v>0</v>
      </c>
      <c r="M31" s="61">
        <f>IF(ISBLANK('COPUS data entry'!H25),0,1)</f>
        <v>0</v>
      </c>
      <c r="N31" s="61">
        <f>IF(ISBLANK('COPUS data entry'!H26),0,1)</f>
        <v>0</v>
      </c>
      <c r="O31" s="61">
        <f>IF(ISBLANK('COPUS data entry'!H27),0,1)</f>
        <v>0</v>
      </c>
      <c r="P31" s="61">
        <f>IF(ISBLANK('COPUS data entry'!H28),0,1)</f>
        <v>0</v>
      </c>
      <c r="Q31" s="61">
        <f>IF(ISBLANK('COPUS data entry'!H29),0,1)</f>
        <v>0</v>
      </c>
      <c r="R31" s="61">
        <f>IF(ISBLANK('COPUS data entry'!H32),0,1)</f>
        <v>0</v>
      </c>
      <c r="S31" s="61">
        <f>IF(ISBLANK('COPUS data entry'!H33),0,1)</f>
        <v>0</v>
      </c>
      <c r="T31" s="61">
        <f>IF(ISBLANK('COPUS data entry'!H34),0,1)</f>
        <v>0</v>
      </c>
      <c r="U31" s="61">
        <f>IF(ISBLANK('COPUS data entry'!H35),0,1)</f>
        <v>0</v>
      </c>
      <c r="V31" s="61">
        <f>IF(ISBLANK('COPUS data entry'!H36),0,1)</f>
        <v>0</v>
      </c>
      <c r="W31" s="61">
        <f>IF(ISBLANK('COPUS data entry'!H38),0,1)</f>
        <v>0</v>
      </c>
      <c r="X31" s="61">
        <f>IF(ISBLANK('COPUS data entry'!H39),0,1)</f>
        <v>0</v>
      </c>
      <c r="Y31" s="61">
        <f>IF(ISBLANK('COPUS data entry'!H40),0,1)</f>
        <v>0</v>
      </c>
      <c r="Z31" s="61">
        <f>IF(ISBLANK('COPUS data entry'!H41),0,1)</f>
        <v>0</v>
      </c>
      <c r="AA31" s="61">
        <f>IF(ISBLANK('COPUS data entry'!H42),0,1)</f>
        <v>0</v>
      </c>
      <c r="AB31" s="61">
        <f>IF(ISBLANK('COPUS data entry'!H44),0,1)</f>
        <v>0</v>
      </c>
      <c r="AC31" s="61">
        <f>IF(ISBLANK('COPUS data entry'!H45),0,1)</f>
        <v>0</v>
      </c>
      <c r="AD31" s="61">
        <f>IF(ISBLANK('COPUS data entry'!H46),0,1)</f>
        <v>0</v>
      </c>
      <c r="AE31" s="61">
        <f>IF(ISBLANK('COPUS data entry'!H47),0,1)</f>
        <v>0</v>
      </c>
      <c r="AF31" s="61">
        <f>IF(ISBLANK('COPUS data entry'!H48),0,1)</f>
        <v>0</v>
      </c>
      <c r="AG31" s="61">
        <f>IF(ISBLANK('COPUS data entry'!H51),0,1)</f>
        <v>0</v>
      </c>
      <c r="AH31" s="61">
        <f>IF(ISBLANK('COPUS data entry'!H52),0,1)</f>
        <v>0</v>
      </c>
      <c r="AI31" s="61">
        <f>IF(ISBLANK('COPUS data entry'!H53),0,1)</f>
        <v>0</v>
      </c>
      <c r="AJ31" s="61">
        <f>IF(ISBLANK('COPUS data entry'!H54),0,1)</f>
        <v>0</v>
      </c>
      <c r="AK31" s="61">
        <f>IF(ISBLANK('COPUS data entry'!H55),0,1)</f>
        <v>0</v>
      </c>
      <c r="AL31" s="61">
        <f>IF(ISBLANK('COPUS data entry'!H57),0,1)</f>
        <v>0</v>
      </c>
      <c r="AM31" s="61">
        <f>IF(ISBLANK('COPUS data entry'!H58),0,1)</f>
        <v>0</v>
      </c>
      <c r="AN31" s="61">
        <f>IF(ISBLANK('COPUS data entry'!H59),0,1)</f>
        <v>0</v>
      </c>
      <c r="AO31" s="61">
        <f>IF(ISBLANK('COPUS data entry'!H60),0,1)</f>
        <v>0</v>
      </c>
      <c r="AP31" s="61">
        <f>IF(ISBLANK('COPUS data entry'!H61),0,1)</f>
        <v>0</v>
      </c>
      <c r="AQ31" s="61">
        <f>IF(ISBLANK('COPUS data entry'!H64),0,1)</f>
        <v>0</v>
      </c>
      <c r="AR31" s="61">
        <f>IF(ISBLANK('COPUS data entry'!H65),0,1)</f>
        <v>0</v>
      </c>
      <c r="AS31" s="61">
        <f>IF(ISBLANK('COPUS data entry'!H66),0,1)</f>
        <v>0</v>
      </c>
      <c r="AT31" s="61">
        <f>IF(ISBLANK('COPUS data entry'!H67),0,1)</f>
        <v>0</v>
      </c>
      <c r="AU31" s="61">
        <f>IF(ISBLANK('COPUS data entry'!H68),0,1)</f>
        <v>0</v>
      </c>
      <c r="AV31" s="61">
        <f>IF(ISBLANK('COPUS data entry'!H70),0,1)</f>
        <v>0</v>
      </c>
      <c r="AW31" s="61">
        <f>IF(ISBLANK('COPUS data entry'!H71),0,1)</f>
        <v>0</v>
      </c>
      <c r="AX31" s="61">
        <f>IF(ISBLANK('COPUS data entry'!H72),0,1)</f>
        <v>0</v>
      </c>
      <c r="AY31" s="61">
        <f>IF(ISBLANK('COPUS data entry'!H73),0,1)</f>
        <v>0</v>
      </c>
      <c r="AZ31" s="61">
        <f>IF(ISBLANK('COPUS data entry'!H74),0,1)</f>
        <v>0</v>
      </c>
      <c r="BA31" s="61">
        <f>IF(ISBLANK('COPUS data entry'!H76),0,1)</f>
        <v>0</v>
      </c>
      <c r="BB31" s="61">
        <f>IF(ISBLANK('COPUS data entry'!H77),0,1)</f>
        <v>0</v>
      </c>
      <c r="BC31" s="61">
        <f>IF(ISBLANK('COPUS data entry'!H78),0,1)</f>
        <v>0</v>
      </c>
      <c r="BD31" s="61">
        <f>IF(ISBLANK('COPUS data entry'!H79),0,1)</f>
        <v>0</v>
      </c>
      <c r="BE31" s="61">
        <f>IF(ISBLANK('COPUS data entry'!H80),0,1)</f>
        <v>0</v>
      </c>
    </row>
    <row r="32" spans="1:57" ht="15.6" x14ac:dyDescent="0.3">
      <c r="A32" s="230"/>
      <c r="B32" s="69" t="s">
        <v>100</v>
      </c>
      <c r="C32" s="61">
        <f>IF(ISBLANK('COPUS data entry'!I13),0,1)</f>
        <v>0</v>
      </c>
      <c r="D32" s="61">
        <f>IF(ISBLANK('COPUS data entry'!I14),0,1)</f>
        <v>0</v>
      </c>
      <c r="E32" s="61">
        <f>IF(ISBLANK('COPUS data entry'!I15),0,1)</f>
        <v>0</v>
      </c>
      <c r="F32" s="61">
        <f>IF(ISBLANK('COPUS data entry'!I16),0,1)</f>
        <v>0</v>
      </c>
      <c r="G32" s="61">
        <f>IF(ISBLANK('COPUS data entry'!I17),0,1)</f>
        <v>0</v>
      </c>
      <c r="H32" s="61">
        <f>IF(ISBLANK('COPUS data entry'!I19),0,1)</f>
        <v>0</v>
      </c>
      <c r="I32" s="61">
        <f>IF(ISBLANK('COPUS data entry'!I20),0,1)</f>
        <v>0</v>
      </c>
      <c r="J32" s="61">
        <f>IF(ISBLANK('COPUS data entry'!I21),0,1)</f>
        <v>0</v>
      </c>
      <c r="K32" s="61">
        <f>IF(ISBLANK('COPUS data entry'!I22),0,1)</f>
        <v>0</v>
      </c>
      <c r="L32" s="61">
        <f>IF(ISBLANK('COPUS data entry'!I23),0,1)</f>
        <v>0</v>
      </c>
      <c r="M32" s="61">
        <f>IF(ISBLANK('COPUS data entry'!I25),0,1)</f>
        <v>0</v>
      </c>
      <c r="N32" s="61">
        <f>IF(ISBLANK('COPUS data entry'!I26),0,1)</f>
        <v>0</v>
      </c>
      <c r="O32" s="61">
        <f>IF(ISBLANK('COPUS data entry'!I27),0,1)</f>
        <v>0</v>
      </c>
      <c r="P32" s="61">
        <f>IF(ISBLANK('COPUS data entry'!I28),0,1)</f>
        <v>0</v>
      </c>
      <c r="Q32" s="61">
        <f>IF(ISBLANK('COPUS data entry'!I29),0,1)</f>
        <v>0</v>
      </c>
      <c r="R32" s="61">
        <f>IF(ISBLANK('COPUS data entry'!I32),0,1)</f>
        <v>0</v>
      </c>
      <c r="S32" s="61">
        <f>IF(ISBLANK('COPUS data entry'!I33),0,1)</f>
        <v>0</v>
      </c>
      <c r="T32" s="61">
        <f>IF(ISBLANK('COPUS data entry'!I34),0,1)</f>
        <v>0</v>
      </c>
      <c r="U32" s="61">
        <f>IF(ISBLANK('COPUS data entry'!I35),0,1)</f>
        <v>0</v>
      </c>
      <c r="V32" s="61">
        <f>IF(ISBLANK('COPUS data entry'!I36),0,1)</f>
        <v>0</v>
      </c>
      <c r="W32" s="61">
        <f>IF(ISBLANK('COPUS data entry'!I38),0,1)</f>
        <v>0</v>
      </c>
      <c r="X32" s="61">
        <f>IF(ISBLANK('COPUS data entry'!I39),0,1)</f>
        <v>0</v>
      </c>
      <c r="Y32" s="61">
        <f>IF(ISBLANK('COPUS data entry'!I40),0,1)</f>
        <v>0</v>
      </c>
      <c r="Z32" s="61">
        <f>IF(ISBLANK('COPUS data entry'!I41),0,1)</f>
        <v>0</v>
      </c>
      <c r="AA32" s="61">
        <f>IF(ISBLANK('COPUS data entry'!I42),0,1)</f>
        <v>0</v>
      </c>
      <c r="AB32" s="61">
        <f>IF(ISBLANK('COPUS data entry'!I44),0,1)</f>
        <v>0</v>
      </c>
      <c r="AC32" s="61">
        <f>IF(ISBLANK('COPUS data entry'!I45),0,1)</f>
        <v>0</v>
      </c>
      <c r="AD32" s="61">
        <f>IF(ISBLANK('COPUS data entry'!I46),0,1)</f>
        <v>0</v>
      </c>
      <c r="AE32" s="61">
        <f>IF(ISBLANK('COPUS data entry'!I47),0,1)</f>
        <v>0</v>
      </c>
      <c r="AF32" s="61">
        <f>IF(ISBLANK('COPUS data entry'!I48),0,1)</f>
        <v>0</v>
      </c>
      <c r="AG32" s="61">
        <f>IF(ISBLANK('COPUS data entry'!I51),0,1)</f>
        <v>0</v>
      </c>
      <c r="AH32" s="61">
        <f>IF(ISBLANK('COPUS data entry'!I52),0,1)</f>
        <v>0</v>
      </c>
      <c r="AI32" s="61">
        <f>IF(ISBLANK('COPUS data entry'!I53),0,1)</f>
        <v>0</v>
      </c>
      <c r="AJ32" s="61">
        <f>IF(ISBLANK('COPUS data entry'!I54),0,1)</f>
        <v>0</v>
      </c>
      <c r="AK32" s="61">
        <f>IF(ISBLANK('COPUS data entry'!I55),0,1)</f>
        <v>0</v>
      </c>
      <c r="AL32" s="61">
        <f>IF(ISBLANK('COPUS data entry'!I57),0,1)</f>
        <v>0</v>
      </c>
      <c r="AM32" s="61">
        <f>IF(ISBLANK('COPUS data entry'!I58),0,1)</f>
        <v>0</v>
      </c>
      <c r="AN32" s="61">
        <f>IF(ISBLANK('COPUS data entry'!I59),0,1)</f>
        <v>0</v>
      </c>
      <c r="AO32" s="61">
        <f>IF(ISBLANK('COPUS data entry'!I60),0,1)</f>
        <v>0</v>
      </c>
      <c r="AP32" s="61">
        <f>IF(ISBLANK('COPUS data entry'!I61),0,1)</f>
        <v>0</v>
      </c>
      <c r="AQ32" s="61">
        <f>IF(ISBLANK('COPUS data entry'!I64),0,1)</f>
        <v>0</v>
      </c>
      <c r="AR32" s="61">
        <f>IF(ISBLANK('COPUS data entry'!I65),0,1)</f>
        <v>0</v>
      </c>
      <c r="AS32" s="61">
        <f>IF(ISBLANK('COPUS data entry'!I66),0,1)</f>
        <v>0</v>
      </c>
      <c r="AT32" s="61">
        <f>IF(ISBLANK('COPUS data entry'!I67),0,1)</f>
        <v>0</v>
      </c>
      <c r="AU32" s="61">
        <f>IF(ISBLANK('COPUS data entry'!I68),0,1)</f>
        <v>0</v>
      </c>
      <c r="AV32" s="61">
        <f>IF(ISBLANK('COPUS data entry'!I70),0,1)</f>
        <v>0</v>
      </c>
      <c r="AW32" s="61">
        <f>IF(ISBLANK('COPUS data entry'!I71),0,1)</f>
        <v>0</v>
      </c>
      <c r="AX32" s="61">
        <f>IF(ISBLANK('COPUS data entry'!I72),0,1)</f>
        <v>0</v>
      </c>
      <c r="AY32" s="61">
        <f>IF(ISBLANK('COPUS data entry'!I73),0,1)</f>
        <v>0</v>
      </c>
      <c r="AZ32" s="61">
        <f>IF(ISBLANK('COPUS data entry'!I74),0,1)</f>
        <v>0</v>
      </c>
      <c r="BA32" s="61">
        <f>IF(ISBLANK('COPUS data entry'!I76),0,1)</f>
        <v>0</v>
      </c>
      <c r="BB32" s="61">
        <f>IF(ISBLANK('COPUS data entry'!I77),0,1)</f>
        <v>0</v>
      </c>
      <c r="BC32" s="61">
        <f>IF(ISBLANK('COPUS data entry'!I78),0,1)</f>
        <v>0</v>
      </c>
      <c r="BD32" s="61">
        <f>IF(ISBLANK('COPUS data entry'!I79),0,1)</f>
        <v>0</v>
      </c>
      <c r="BE32" s="61">
        <f>IF(ISBLANK('COPUS data entry'!I80),0,1)</f>
        <v>0</v>
      </c>
    </row>
    <row r="33" spans="1:57" ht="15.6" x14ac:dyDescent="0.3">
      <c r="A33" s="230"/>
      <c r="B33" s="69" t="s">
        <v>75</v>
      </c>
      <c r="C33" s="61">
        <f>IF(ISBLANK('COPUS data entry'!J13),0,1)</f>
        <v>0</v>
      </c>
      <c r="D33" s="61">
        <f>IF(ISBLANK('COPUS data entry'!J14),0,1)</f>
        <v>0</v>
      </c>
      <c r="E33" s="61">
        <f>IF(ISBLANK('COPUS data entry'!J15),0,1)</f>
        <v>0</v>
      </c>
      <c r="F33" s="61">
        <f>IF(ISBLANK('COPUS data entry'!J16),0,1)</f>
        <v>0</v>
      </c>
      <c r="G33" s="61">
        <f>IF(ISBLANK('COPUS data entry'!J17),0,1)</f>
        <v>0</v>
      </c>
      <c r="H33" s="61">
        <f>IF(ISBLANK('COPUS data entry'!J19),0,1)</f>
        <v>0</v>
      </c>
      <c r="I33" s="61">
        <f>IF(ISBLANK('COPUS data entry'!J20),0,1)</f>
        <v>0</v>
      </c>
      <c r="J33" s="61">
        <f>IF(ISBLANK('COPUS data entry'!J21),0,1)</f>
        <v>0</v>
      </c>
      <c r="K33" s="61">
        <f>IF(ISBLANK('COPUS data entry'!J22),0,1)</f>
        <v>0</v>
      </c>
      <c r="L33" s="61">
        <f>IF(ISBLANK('COPUS data entry'!J23),0,1)</f>
        <v>0</v>
      </c>
      <c r="M33" s="61">
        <f>IF(ISBLANK('COPUS data entry'!J25),0,1)</f>
        <v>0</v>
      </c>
      <c r="N33" s="61">
        <f>IF(ISBLANK('COPUS data entry'!J26),0,1)</f>
        <v>0</v>
      </c>
      <c r="O33" s="61">
        <f>IF(ISBLANK('COPUS data entry'!J27),0,1)</f>
        <v>0</v>
      </c>
      <c r="P33" s="61">
        <f>IF(ISBLANK('COPUS data entry'!J28),0,1)</f>
        <v>0</v>
      </c>
      <c r="Q33" s="61">
        <f>IF(ISBLANK('COPUS data entry'!J29),0,1)</f>
        <v>0</v>
      </c>
      <c r="R33" s="61">
        <f>IF(ISBLANK('COPUS data entry'!J32),0,1)</f>
        <v>0</v>
      </c>
      <c r="S33" s="61">
        <f>IF(ISBLANK('COPUS data entry'!J33),0,1)</f>
        <v>0</v>
      </c>
      <c r="T33" s="61">
        <f>IF(ISBLANK('COPUS data entry'!J34),0,1)</f>
        <v>0</v>
      </c>
      <c r="U33" s="61">
        <f>IF(ISBLANK('COPUS data entry'!J35),0,1)</f>
        <v>0</v>
      </c>
      <c r="V33" s="61">
        <f>IF(ISBLANK('COPUS data entry'!J36),0,1)</f>
        <v>0</v>
      </c>
      <c r="W33" s="61">
        <f>IF(ISBLANK('COPUS data entry'!J38),0,1)</f>
        <v>0</v>
      </c>
      <c r="X33" s="61">
        <f>IF(ISBLANK('COPUS data entry'!J39),0,1)</f>
        <v>0</v>
      </c>
      <c r="Y33" s="61">
        <f>IF(ISBLANK('COPUS data entry'!J40),0,1)</f>
        <v>0</v>
      </c>
      <c r="Z33" s="61">
        <f>IF(ISBLANK('COPUS data entry'!J41),0,1)</f>
        <v>0</v>
      </c>
      <c r="AA33" s="61">
        <f>IF(ISBLANK('COPUS data entry'!J42),0,1)</f>
        <v>0</v>
      </c>
      <c r="AB33" s="61">
        <f>IF(ISBLANK('COPUS data entry'!J44),0,1)</f>
        <v>0</v>
      </c>
      <c r="AC33" s="61">
        <f>IF(ISBLANK('COPUS data entry'!J45),0,1)</f>
        <v>0</v>
      </c>
      <c r="AD33" s="61">
        <f>IF(ISBLANK('COPUS data entry'!J46),0,1)</f>
        <v>0</v>
      </c>
      <c r="AE33" s="61">
        <f>IF(ISBLANK('COPUS data entry'!J47),0,1)</f>
        <v>0</v>
      </c>
      <c r="AF33" s="61">
        <f>IF(ISBLANK('COPUS data entry'!J48),0,1)</f>
        <v>0</v>
      </c>
      <c r="AG33" s="61">
        <f>IF(ISBLANK('COPUS data entry'!J51),0,1)</f>
        <v>0</v>
      </c>
      <c r="AH33" s="61">
        <f>IF(ISBLANK('COPUS data entry'!J52),0,1)</f>
        <v>0</v>
      </c>
      <c r="AI33" s="61">
        <f>IF(ISBLANK('COPUS data entry'!J53),0,1)</f>
        <v>0</v>
      </c>
      <c r="AJ33" s="61">
        <f>IF(ISBLANK('COPUS data entry'!J54),0,1)</f>
        <v>0</v>
      </c>
      <c r="AK33" s="61">
        <f>IF(ISBLANK('COPUS data entry'!J55),0,1)</f>
        <v>0</v>
      </c>
      <c r="AL33" s="61">
        <f>IF(ISBLANK('COPUS data entry'!J57),0,1)</f>
        <v>0</v>
      </c>
      <c r="AM33" s="61">
        <f>IF(ISBLANK('COPUS data entry'!J58),0,1)</f>
        <v>0</v>
      </c>
      <c r="AN33" s="61">
        <f>IF(ISBLANK('COPUS data entry'!J59),0,1)</f>
        <v>0</v>
      </c>
      <c r="AO33" s="61">
        <f>IF(ISBLANK('COPUS data entry'!J60),0,1)</f>
        <v>0</v>
      </c>
      <c r="AP33" s="61">
        <f>IF(ISBLANK('COPUS data entry'!J61),0,1)</f>
        <v>0</v>
      </c>
      <c r="AQ33" s="61">
        <f>IF(ISBLANK('COPUS data entry'!J64),0,1)</f>
        <v>0</v>
      </c>
      <c r="AR33" s="61">
        <f>IF(ISBLANK('COPUS data entry'!J65),0,1)</f>
        <v>0</v>
      </c>
      <c r="AS33" s="61">
        <f>IF(ISBLANK('COPUS data entry'!J66),0,1)</f>
        <v>0</v>
      </c>
      <c r="AT33" s="61">
        <f>IF(ISBLANK('COPUS data entry'!J67),0,1)</f>
        <v>0</v>
      </c>
      <c r="AU33" s="61">
        <f>IF(ISBLANK('COPUS data entry'!J68),0,1)</f>
        <v>0</v>
      </c>
      <c r="AV33" s="61">
        <f>IF(ISBLANK('COPUS data entry'!J70),0,1)</f>
        <v>0</v>
      </c>
      <c r="AW33" s="61">
        <f>IF(ISBLANK('COPUS data entry'!J71),0,1)</f>
        <v>0</v>
      </c>
      <c r="AX33" s="61">
        <f>IF(ISBLANK('COPUS data entry'!J72),0,1)</f>
        <v>0</v>
      </c>
      <c r="AY33" s="61">
        <f>IF(ISBLANK('COPUS data entry'!J73),0,1)</f>
        <v>0</v>
      </c>
      <c r="AZ33" s="61">
        <f>IF(ISBLANK('COPUS data entry'!J74),0,1)</f>
        <v>0</v>
      </c>
      <c r="BA33" s="61">
        <f>IF(ISBLANK('COPUS data entry'!J76),0,1)</f>
        <v>0</v>
      </c>
      <c r="BB33" s="61">
        <f>IF(ISBLANK('COPUS data entry'!J77),0,1)</f>
        <v>0</v>
      </c>
      <c r="BC33" s="61">
        <f>IF(ISBLANK('COPUS data entry'!J78),0,1)</f>
        <v>0</v>
      </c>
      <c r="BD33" s="61">
        <f>IF(ISBLANK('COPUS data entry'!J79),0,1)</f>
        <v>0</v>
      </c>
      <c r="BE33" s="61">
        <f>IF(ISBLANK('COPUS data entry'!J80),0,1)</f>
        <v>0</v>
      </c>
    </row>
    <row r="34" spans="1:57" ht="15.6" x14ac:dyDescent="0.3">
      <c r="A34" s="230"/>
      <c r="B34" s="69" t="s">
        <v>79</v>
      </c>
      <c r="C34" s="61">
        <f>IF(ISBLANK('COPUS data entry'!K13),0,1)</f>
        <v>0</v>
      </c>
      <c r="D34" s="61">
        <f>IF(ISBLANK('COPUS data entry'!K14),0,1)</f>
        <v>0</v>
      </c>
      <c r="E34" s="61">
        <f>IF(ISBLANK('COPUS data entry'!K15),0,1)</f>
        <v>0</v>
      </c>
      <c r="F34" s="61">
        <f>IF(ISBLANK('COPUS data entry'!K16),0,1)</f>
        <v>0</v>
      </c>
      <c r="G34" s="61">
        <f>IF(ISBLANK('COPUS data entry'!K17),0,1)</f>
        <v>0</v>
      </c>
      <c r="H34" s="61">
        <f>IF(ISBLANK('COPUS data entry'!K19),0,1)</f>
        <v>0</v>
      </c>
      <c r="I34" s="61">
        <f>IF(ISBLANK('COPUS data entry'!K20),0,1)</f>
        <v>0</v>
      </c>
      <c r="J34" s="61">
        <f>IF(ISBLANK('COPUS data entry'!K21),0,1)</f>
        <v>0</v>
      </c>
      <c r="K34" s="61">
        <f>IF(ISBLANK('COPUS data entry'!K22),0,1)</f>
        <v>0</v>
      </c>
      <c r="L34" s="61">
        <f>IF(ISBLANK('COPUS data entry'!K23),0,1)</f>
        <v>0</v>
      </c>
      <c r="M34" s="61">
        <f>IF(ISBLANK('COPUS data entry'!K25),0,1)</f>
        <v>0</v>
      </c>
      <c r="N34" s="61">
        <f>IF(ISBLANK('COPUS data entry'!K26),0,1)</f>
        <v>0</v>
      </c>
      <c r="O34" s="61">
        <f>IF(ISBLANK('COPUS data entry'!K27),0,1)</f>
        <v>0</v>
      </c>
      <c r="P34" s="61">
        <f>IF(ISBLANK('COPUS data entry'!K28),0,1)</f>
        <v>0</v>
      </c>
      <c r="Q34" s="61">
        <f>IF(ISBLANK('COPUS data entry'!K29),0,1)</f>
        <v>0</v>
      </c>
      <c r="R34" s="61">
        <f>IF(ISBLANK('COPUS data entry'!K32),0,1)</f>
        <v>0</v>
      </c>
      <c r="S34" s="61">
        <f>IF(ISBLANK('COPUS data entry'!K33),0,1)</f>
        <v>0</v>
      </c>
      <c r="T34" s="61">
        <f>IF(ISBLANK('COPUS data entry'!K34),0,1)</f>
        <v>0</v>
      </c>
      <c r="U34" s="61">
        <f>IF(ISBLANK('COPUS data entry'!K35),0,1)</f>
        <v>0</v>
      </c>
      <c r="V34" s="61">
        <f>IF(ISBLANK('COPUS data entry'!K36),0,1)</f>
        <v>0</v>
      </c>
      <c r="W34" s="61">
        <f>IF(ISBLANK('COPUS data entry'!K38),0,1)</f>
        <v>0</v>
      </c>
      <c r="X34" s="61">
        <f>IF(ISBLANK('COPUS data entry'!K39),0,1)</f>
        <v>0</v>
      </c>
      <c r="Y34" s="61">
        <f>IF(ISBLANK('COPUS data entry'!K40),0,1)</f>
        <v>0</v>
      </c>
      <c r="Z34" s="61">
        <f>IF(ISBLANK('COPUS data entry'!K41),0,1)</f>
        <v>0</v>
      </c>
      <c r="AA34" s="61">
        <f>IF(ISBLANK('COPUS data entry'!K42),0,1)</f>
        <v>0</v>
      </c>
      <c r="AB34" s="61">
        <f>IF(ISBLANK('COPUS data entry'!K44),0,1)</f>
        <v>0</v>
      </c>
      <c r="AC34" s="61">
        <f>IF(ISBLANK('COPUS data entry'!K45),0,1)</f>
        <v>0</v>
      </c>
      <c r="AD34" s="61">
        <f>IF(ISBLANK('COPUS data entry'!K46),0,1)</f>
        <v>0</v>
      </c>
      <c r="AE34" s="61">
        <f>IF(ISBLANK('COPUS data entry'!K47),0,1)</f>
        <v>0</v>
      </c>
      <c r="AF34" s="61">
        <f>IF(ISBLANK('COPUS data entry'!K48),0,1)</f>
        <v>0</v>
      </c>
      <c r="AG34" s="61">
        <f>IF(ISBLANK('COPUS data entry'!K51),0,1)</f>
        <v>0</v>
      </c>
      <c r="AH34" s="61">
        <f>IF(ISBLANK('COPUS data entry'!K52),0,1)</f>
        <v>0</v>
      </c>
      <c r="AI34" s="61">
        <f>IF(ISBLANK('COPUS data entry'!K53),0,1)</f>
        <v>0</v>
      </c>
      <c r="AJ34" s="61">
        <f>IF(ISBLANK('COPUS data entry'!K54),0,1)</f>
        <v>0</v>
      </c>
      <c r="AK34" s="61">
        <f>IF(ISBLANK('COPUS data entry'!K55),0,1)</f>
        <v>0</v>
      </c>
      <c r="AL34" s="61">
        <f>IF(ISBLANK('COPUS data entry'!K57),0,1)</f>
        <v>0</v>
      </c>
      <c r="AM34" s="61">
        <f>IF(ISBLANK('COPUS data entry'!K58),0,1)</f>
        <v>0</v>
      </c>
      <c r="AN34" s="61">
        <f>IF(ISBLANK('COPUS data entry'!K59),0,1)</f>
        <v>0</v>
      </c>
      <c r="AO34" s="61">
        <f>IF(ISBLANK('COPUS data entry'!K60),0,1)</f>
        <v>0</v>
      </c>
      <c r="AP34" s="61">
        <f>IF(ISBLANK('COPUS data entry'!K61),0,1)</f>
        <v>0</v>
      </c>
      <c r="AQ34" s="61">
        <f>IF(ISBLANK('COPUS data entry'!K64),0,1)</f>
        <v>0</v>
      </c>
      <c r="AR34" s="61">
        <f>IF(ISBLANK('COPUS data entry'!K65),0,1)</f>
        <v>0</v>
      </c>
      <c r="AS34" s="61">
        <f>IF(ISBLANK('COPUS data entry'!K66),0,1)</f>
        <v>0</v>
      </c>
      <c r="AT34" s="61">
        <f>IF(ISBLANK('COPUS data entry'!K67),0,1)</f>
        <v>0</v>
      </c>
      <c r="AU34" s="61">
        <f>IF(ISBLANK('COPUS data entry'!K68),0,1)</f>
        <v>0</v>
      </c>
      <c r="AV34" s="61">
        <f>IF(ISBLANK('COPUS data entry'!K70),0,1)</f>
        <v>0</v>
      </c>
      <c r="AW34" s="61">
        <f>IF(ISBLANK('COPUS data entry'!K71),0,1)</f>
        <v>0</v>
      </c>
      <c r="AX34" s="61">
        <f>IF(ISBLANK('COPUS data entry'!K72),0,1)</f>
        <v>0</v>
      </c>
      <c r="AY34" s="61">
        <f>IF(ISBLANK('COPUS data entry'!K73),0,1)</f>
        <v>0</v>
      </c>
      <c r="AZ34" s="61">
        <f>IF(ISBLANK('COPUS data entry'!K74),0,1)</f>
        <v>0</v>
      </c>
      <c r="BA34" s="61">
        <f>IF(ISBLANK('COPUS data entry'!K76),0,1)</f>
        <v>0</v>
      </c>
      <c r="BB34" s="61">
        <f>IF(ISBLANK('COPUS data entry'!K77),0,1)</f>
        <v>0</v>
      </c>
      <c r="BC34" s="61">
        <f>IF(ISBLANK('COPUS data entry'!K78),0,1)</f>
        <v>0</v>
      </c>
      <c r="BD34" s="61">
        <f>IF(ISBLANK('COPUS data entry'!K79),0,1)</f>
        <v>0</v>
      </c>
      <c r="BE34" s="61">
        <f>IF(ISBLANK('COPUS data entry'!K80),0,1)</f>
        <v>0</v>
      </c>
    </row>
    <row r="35" spans="1:57" ht="15.6" x14ac:dyDescent="0.3">
      <c r="A35" s="230"/>
      <c r="B35" s="69" t="s">
        <v>81</v>
      </c>
      <c r="C35" s="61">
        <f>IF(ISBLANK('COPUS data entry'!L13),0,1)</f>
        <v>0</v>
      </c>
      <c r="D35" s="61">
        <f>IF(ISBLANK('COPUS data entry'!L14),0,1)</f>
        <v>0</v>
      </c>
      <c r="E35" s="61">
        <f>IF(ISBLANK('COPUS data entry'!L15),0,1)</f>
        <v>0</v>
      </c>
      <c r="F35" s="61">
        <f>IF(ISBLANK('COPUS data entry'!L16),0,1)</f>
        <v>0</v>
      </c>
      <c r="G35" s="61">
        <f>IF(ISBLANK('COPUS data entry'!L17),0,1)</f>
        <v>0</v>
      </c>
      <c r="H35" s="61">
        <f>IF(ISBLANK('COPUS data entry'!L19),0,1)</f>
        <v>0</v>
      </c>
      <c r="I35" s="61">
        <f>IF(ISBLANK('COPUS data entry'!L20),0,1)</f>
        <v>0</v>
      </c>
      <c r="J35" s="61">
        <f>IF(ISBLANK('COPUS data entry'!L21),0,1)</f>
        <v>0</v>
      </c>
      <c r="K35" s="61">
        <f>IF(ISBLANK('COPUS data entry'!L22),0,1)</f>
        <v>0</v>
      </c>
      <c r="L35" s="61">
        <f>IF(ISBLANK('COPUS data entry'!L23),0,1)</f>
        <v>0</v>
      </c>
      <c r="M35" s="61">
        <f>IF(ISBLANK('COPUS data entry'!L25),0,1)</f>
        <v>0</v>
      </c>
      <c r="N35" s="61">
        <f>IF(ISBLANK('COPUS data entry'!L26),0,1)</f>
        <v>0</v>
      </c>
      <c r="O35" s="61">
        <f>IF(ISBLANK('COPUS data entry'!L27),0,1)</f>
        <v>0</v>
      </c>
      <c r="P35" s="61">
        <f>IF(ISBLANK('COPUS data entry'!L28),0,1)</f>
        <v>0</v>
      </c>
      <c r="Q35" s="61">
        <f>IF(ISBLANK('COPUS data entry'!L29),0,1)</f>
        <v>0</v>
      </c>
      <c r="R35" s="61">
        <f>IF(ISBLANK('COPUS data entry'!L32),0,1)</f>
        <v>0</v>
      </c>
      <c r="S35" s="61">
        <f>IF(ISBLANK('COPUS data entry'!L33),0,1)</f>
        <v>0</v>
      </c>
      <c r="T35" s="61">
        <f>IF(ISBLANK('COPUS data entry'!L34),0,1)</f>
        <v>0</v>
      </c>
      <c r="U35" s="61">
        <f>IF(ISBLANK('COPUS data entry'!L35),0,1)</f>
        <v>0</v>
      </c>
      <c r="V35" s="61">
        <f>IF(ISBLANK('COPUS data entry'!L36),0,1)</f>
        <v>0</v>
      </c>
      <c r="W35" s="61">
        <f>IF(ISBLANK('COPUS data entry'!L38),0,1)</f>
        <v>0</v>
      </c>
      <c r="X35" s="61">
        <f>IF(ISBLANK('COPUS data entry'!L39),0,1)</f>
        <v>0</v>
      </c>
      <c r="Y35" s="61">
        <f>IF(ISBLANK('COPUS data entry'!L40),0,1)</f>
        <v>0</v>
      </c>
      <c r="Z35" s="61">
        <f>IF(ISBLANK('COPUS data entry'!L41),0,1)</f>
        <v>0</v>
      </c>
      <c r="AA35" s="61">
        <f>IF(ISBLANK('COPUS data entry'!L42),0,1)</f>
        <v>0</v>
      </c>
      <c r="AB35" s="61">
        <f>IF(ISBLANK('COPUS data entry'!L44),0,1)</f>
        <v>0</v>
      </c>
      <c r="AC35" s="61">
        <f>IF(ISBLANK('COPUS data entry'!L45),0,1)</f>
        <v>0</v>
      </c>
      <c r="AD35" s="61">
        <f>IF(ISBLANK('COPUS data entry'!L46),0,1)</f>
        <v>0</v>
      </c>
      <c r="AE35" s="61">
        <f>IF(ISBLANK('COPUS data entry'!L47),0,1)</f>
        <v>0</v>
      </c>
      <c r="AF35" s="61">
        <f>IF(ISBLANK('COPUS data entry'!L48),0,1)</f>
        <v>0</v>
      </c>
      <c r="AG35" s="61">
        <f>IF(ISBLANK('COPUS data entry'!L51),0,1)</f>
        <v>0</v>
      </c>
      <c r="AH35" s="61">
        <f>IF(ISBLANK('COPUS data entry'!L52),0,1)</f>
        <v>0</v>
      </c>
      <c r="AI35" s="61">
        <f>IF(ISBLANK('COPUS data entry'!L53),0,1)</f>
        <v>0</v>
      </c>
      <c r="AJ35" s="61">
        <f>IF(ISBLANK('COPUS data entry'!L54),0,1)</f>
        <v>0</v>
      </c>
      <c r="AK35" s="61">
        <f>IF(ISBLANK('COPUS data entry'!L55),0,1)</f>
        <v>0</v>
      </c>
      <c r="AL35" s="61">
        <f>IF(ISBLANK('COPUS data entry'!L57),0,1)</f>
        <v>0</v>
      </c>
      <c r="AM35" s="61">
        <f>IF(ISBLANK('COPUS data entry'!L58),0,1)</f>
        <v>0</v>
      </c>
      <c r="AN35" s="61">
        <f>IF(ISBLANK('COPUS data entry'!L59),0,1)</f>
        <v>0</v>
      </c>
      <c r="AO35" s="61">
        <f>IF(ISBLANK('COPUS data entry'!L60),0,1)</f>
        <v>0</v>
      </c>
      <c r="AP35" s="61">
        <f>IF(ISBLANK('COPUS data entry'!L61),0,1)</f>
        <v>0</v>
      </c>
      <c r="AQ35" s="61">
        <f>IF(ISBLANK('COPUS data entry'!L64),0,1)</f>
        <v>0</v>
      </c>
      <c r="AR35" s="61">
        <f>IF(ISBLANK('COPUS data entry'!L65),0,1)</f>
        <v>0</v>
      </c>
      <c r="AS35" s="61">
        <f>IF(ISBLANK('COPUS data entry'!L66),0,1)</f>
        <v>0</v>
      </c>
      <c r="AT35" s="61">
        <f>IF(ISBLANK('COPUS data entry'!L67),0,1)</f>
        <v>0</v>
      </c>
      <c r="AU35" s="61">
        <f>IF(ISBLANK('COPUS data entry'!L68),0,1)</f>
        <v>0</v>
      </c>
      <c r="AV35" s="61">
        <f>IF(ISBLANK('COPUS data entry'!L70),0,1)</f>
        <v>0</v>
      </c>
      <c r="AW35" s="61">
        <f>IF(ISBLANK('COPUS data entry'!L71),0,1)</f>
        <v>0</v>
      </c>
      <c r="AX35" s="61">
        <f>IF(ISBLANK('COPUS data entry'!L72),0,1)</f>
        <v>0</v>
      </c>
      <c r="AY35" s="61">
        <f>IF(ISBLANK('COPUS data entry'!L73),0,1)</f>
        <v>0</v>
      </c>
      <c r="AZ35" s="61">
        <f>IF(ISBLANK('COPUS data entry'!L74),0,1)</f>
        <v>0</v>
      </c>
      <c r="BA35" s="61">
        <f>IF(ISBLANK('COPUS data entry'!L76),0,1)</f>
        <v>0</v>
      </c>
      <c r="BB35" s="61">
        <f>IF(ISBLANK('COPUS data entry'!L77),0,1)</f>
        <v>0</v>
      </c>
      <c r="BC35" s="61">
        <f>IF(ISBLANK('COPUS data entry'!L78),0,1)</f>
        <v>0</v>
      </c>
      <c r="BD35" s="61">
        <f>IF(ISBLANK('COPUS data entry'!L79),0,1)</f>
        <v>0</v>
      </c>
      <c r="BE35" s="61">
        <f>IF(ISBLANK('COPUS data entry'!L80),0,1)</f>
        <v>0</v>
      </c>
    </row>
    <row r="36" spans="1:57" ht="15" customHeight="1" x14ac:dyDescent="0.3">
      <c r="A36" s="230"/>
      <c r="B36" s="69" t="s">
        <v>82</v>
      </c>
      <c r="C36" s="61">
        <f>IF(ISBLANK('COPUS data entry'!M13),0,1)</f>
        <v>0</v>
      </c>
      <c r="D36" s="61">
        <f>IF(ISBLANK('COPUS data entry'!M14),0,1)</f>
        <v>0</v>
      </c>
      <c r="E36" s="61">
        <f>IF(ISBLANK('COPUS data entry'!M15),0,1)</f>
        <v>0</v>
      </c>
      <c r="F36" s="61">
        <f>IF(ISBLANK('COPUS data entry'!M16),0,1)</f>
        <v>0</v>
      </c>
      <c r="G36" s="61">
        <f>IF(ISBLANK('COPUS data entry'!M17),0,1)</f>
        <v>0</v>
      </c>
      <c r="H36" s="61">
        <f>IF(ISBLANK('COPUS data entry'!M19),0,1)</f>
        <v>0</v>
      </c>
      <c r="I36" s="61">
        <f>IF(ISBLANK('COPUS data entry'!M20),0,1)</f>
        <v>0</v>
      </c>
      <c r="J36" s="61">
        <f>IF(ISBLANK('COPUS data entry'!M21),0,1)</f>
        <v>0</v>
      </c>
      <c r="K36" s="61">
        <f>IF(ISBLANK('COPUS data entry'!M22),0,1)</f>
        <v>0</v>
      </c>
      <c r="L36" s="61">
        <f>IF(ISBLANK('COPUS data entry'!M23),0,1)</f>
        <v>0</v>
      </c>
      <c r="M36" s="61">
        <f>IF(ISBLANK('COPUS data entry'!M25),0,1)</f>
        <v>0</v>
      </c>
      <c r="N36" s="61">
        <f>IF(ISBLANK('COPUS data entry'!M26),0,1)</f>
        <v>0</v>
      </c>
      <c r="O36" s="61">
        <f>IF(ISBLANK('COPUS data entry'!M27),0,1)</f>
        <v>0</v>
      </c>
      <c r="P36" s="61">
        <f>IF(ISBLANK('COPUS data entry'!M28),0,1)</f>
        <v>0</v>
      </c>
      <c r="Q36" s="61">
        <f>IF(ISBLANK('COPUS data entry'!M29),0,1)</f>
        <v>0</v>
      </c>
      <c r="R36" s="61">
        <f>IF(ISBLANK('COPUS data entry'!M32),0,1)</f>
        <v>0</v>
      </c>
      <c r="S36" s="61">
        <f>IF(ISBLANK('COPUS data entry'!M33),0,1)</f>
        <v>0</v>
      </c>
      <c r="T36" s="61">
        <f>IF(ISBLANK('COPUS data entry'!M34),0,1)</f>
        <v>0</v>
      </c>
      <c r="U36" s="61">
        <f>IF(ISBLANK('COPUS data entry'!M35),0,1)</f>
        <v>0</v>
      </c>
      <c r="V36" s="61">
        <f>IF(ISBLANK('COPUS data entry'!M36),0,1)</f>
        <v>0</v>
      </c>
      <c r="W36" s="61">
        <f>IF(ISBLANK('COPUS data entry'!M38),0,1)</f>
        <v>0</v>
      </c>
      <c r="X36" s="61">
        <f>IF(ISBLANK('COPUS data entry'!M39),0,1)</f>
        <v>0</v>
      </c>
      <c r="Y36" s="61">
        <f>IF(ISBLANK('COPUS data entry'!M40),0,1)</f>
        <v>0</v>
      </c>
      <c r="Z36" s="61">
        <f>IF(ISBLANK('COPUS data entry'!M41),0,1)</f>
        <v>0</v>
      </c>
      <c r="AA36" s="61">
        <f>IF(ISBLANK('COPUS data entry'!M42),0,1)</f>
        <v>0</v>
      </c>
      <c r="AB36" s="61">
        <f>IF(ISBLANK('COPUS data entry'!M44),0,1)</f>
        <v>0</v>
      </c>
      <c r="AC36" s="61">
        <f>IF(ISBLANK('COPUS data entry'!M45),0,1)</f>
        <v>0</v>
      </c>
      <c r="AD36" s="61">
        <f>IF(ISBLANK('COPUS data entry'!M46),0,1)</f>
        <v>0</v>
      </c>
      <c r="AE36" s="61">
        <f>IF(ISBLANK('COPUS data entry'!M47),0,1)</f>
        <v>0</v>
      </c>
      <c r="AF36" s="61">
        <f>IF(ISBLANK('COPUS data entry'!M48),0,1)</f>
        <v>0</v>
      </c>
      <c r="AG36" s="61">
        <f>IF(ISBLANK('COPUS data entry'!M51),0,1)</f>
        <v>0</v>
      </c>
      <c r="AH36" s="61">
        <f>IF(ISBLANK('COPUS data entry'!M52),0,1)</f>
        <v>0</v>
      </c>
      <c r="AI36" s="61">
        <f>IF(ISBLANK('COPUS data entry'!M53),0,1)</f>
        <v>0</v>
      </c>
      <c r="AJ36" s="61">
        <f>IF(ISBLANK('COPUS data entry'!M54),0,1)</f>
        <v>0</v>
      </c>
      <c r="AK36" s="61">
        <f>IF(ISBLANK('COPUS data entry'!M55),0,1)</f>
        <v>0</v>
      </c>
      <c r="AL36" s="61">
        <f>IF(ISBLANK('COPUS data entry'!M57),0,1)</f>
        <v>0</v>
      </c>
      <c r="AM36" s="61">
        <f>IF(ISBLANK('COPUS data entry'!M58),0,1)</f>
        <v>0</v>
      </c>
      <c r="AN36" s="61">
        <f>IF(ISBLANK('COPUS data entry'!M59),0,1)</f>
        <v>0</v>
      </c>
      <c r="AO36" s="61">
        <f>IF(ISBLANK('COPUS data entry'!M60),0,1)</f>
        <v>0</v>
      </c>
      <c r="AP36" s="61">
        <f>IF(ISBLANK('COPUS data entry'!M61),0,1)</f>
        <v>0</v>
      </c>
      <c r="AQ36" s="61">
        <f>IF(ISBLANK('COPUS data entry'!M64),0,1)</f>
        <v>0</v>
      </c>
      <c r="AR36" s="61">
        <f>IF(ISBLANK('COPUS data entry'!M65),0,1)</f>
        <v>0</v>
      </c>
      <c r="AS36" s="61">
        <f>IF(ISBLANK('COPUS data entry'!M66),0,1)</f>
        <v>0</v>
      </c>
      <c r="AT36" s="61">
        <f>IF(ISBLANK('COPUS data entry'!M67),0,1)</f>
        <v>0</v>
      </c>
      <c r="AU36" s="61">
        <f>IF(ISBLANK('COPUS data entry'!M68),0,1)</f>
        <v>0</v>
      </c>
      <c r="AV36" s="61">
        <f>IF(ISBLANK('COPUS data entry'!M70),0,1)</f>
        <v>0</v>
      </c>
      <c r="AW36" s="61">
        <f>IF(ISBLANK('COPUS data entry'!M71),0,1)</f>
        <v>0</v>
      </c>
      <c r="AX36" s="61">
        <f>IF(ISBLANK('COPUS data entry'!M72),0,1)</f>
        <v>0</v>
      </c>
      <c r="AY36" s="61">
        <f>IF(ISBLANK('COPUS data entry'!M73),0,1)</f>
        <v>0</v>
      </c>
      <c r="AZ36" s="61">
        <f>IF(ISBLANK('COPUS data entry'!M74),0,1)</f>
        <v>0</v>
      </c>
      <c r="BA36" s="61">
        <f>IF(ISBLANK('COPUS data entry'!M76),0,1)</f>
        <v>0</v>
      </c>
      <c r="BB36" s="61">
        <f>IF(ISBLANK('COPUS data entry'!M77),0,1)</f>
        <v>0</v>
      </c>
      <c r="BC36" s="61">
        <f>IF(ISBLANK('COPUS data entry'!M78),0,1)</f>
        <v>0</v>
      </c>
      <c r="BD36" s="61">
        <f>IF(ISBLANK('COPUS data entry'!M79),0,1)</f>
        <v>0</v>
      </c>
      <c r="BE36" s="61">
        <f>IF(ISBLANK('COPUS data entry'!M80),0,1)</f>
        <v>0</v>
      </c>
    </row>
    <row r="37" spans="1:57" ht="15" customHeight="1" x14ac:dyDescent="0.3">
      <c r="A37" s="230"/>
      <c r="B37" s="69" t="s">
        <v>83</v>
      </c>
      <c r="C37" s="61">
        <f>IF(ISBLANK('COPUS data entry'!N13),0,1)</f>
        <v>0</v>
      </c>
      <c r="D37" s="61">
        <f>IF(ISBLANK('COPUS data entry'!N14),0,1)</f>
        <v>0</v>
      </c>
      <c r="E37" s="61">
        <f>IF(ISBLANK('COPUS data entry'!N15),0,1)</f>
        <v>0</v>
      </c>
      <c r="F37" s="61">
        <f>IF(ISBLANK('COPUS data entry'!N16),0,1)</f>
        <v>0</v>
      </c>
      <c r="G37" s="61">
        <f>IF(ISBLANK('COPUS data entry'!N17),0,1)</f>
        <v>0</v>
      </c>
      <c r="H37" s="61">
        <f>IF(ISBLANK('COPUS data entry'!N19),0,1)</f>
        <v>0</v>
      </c>
      <c r="I37" s="61">
        <f>IF(ISBLANK('COPUS data entry'!N20),0,1)</f>
        <v>0</v>
      </c>
      <c r="J37" s="61">
        <f>IF(ISBLANK('COPUS data entry'!N21),0,1)</f>
        <v>0</v>
      </c>
      <c r="K37" s="61">
        <f>IF(ISBLANK('COPUS data entry'!N22),0,1)</f>
        <v>0</v>
      </c>
      <c r="L37" s="61">
        <f>IF(ISBLANK('COPUS data entry'!N23),0,1)</f>
        <v>0</v>
      </c>
      <c r="M37" s="61">
        <f>IF(ISBLANK('COPUS data entry'!N25),0,1)</f>
        <v>0</v>
      </c>
      <c r="N37" s="61">
        <f>IF(ISBLANK('COPUS data entry'!N26),0,1)</f>
        <v>0</v>
      </c>
      <c r="O37" s="61">
        <f>IF(ISBLANK('COPUS data entry'!N27),0,1)</f>
        <v>0</v>
      </c>
      <c r="P37" s="61">
        <f>IF(ISBLANK('COPUS data entry'!N28),0,1)</f>
        <v>0</v>
      </c>
      <c r="Q37" s="61">
        <f>IF(ISBLANK('COPUS data entry'!N29),0,1)</f>
        <v>0</v>
      </c>
      <c r="R37" s="61">
        <f>IF(ISBLANK('COPUS data entry'!N32),0,1)</f>
        <v>0</v>
      </c>
      <c r="S37" s="61">
        <f>IF(ISBLANK('COPUS data entry'!N33),0,1)</f>
        <v>0</v>
      </c>
      <c r="T37" s="61">
        <f>IF(ISBLANK('COPUS data entry'!N34),0,1)</f>
        <v>0</v>
      </c>
      <c r="U37" s="61">
        <f>IF(ISBLANK('COPUS data entry'!N35),0,1)</f>
        <v>0</v>
      </c>
      <c r="V37" s="61">
        <f>IF(ISBLANK('COPUS data entry'!N36),0,1)</f>
        <v>0</v>
      </c>
      <c r="W37" s="61">
        <f>IF(ISBLANK('COPUS data entry'!N38),0,1)</f>
        <v>0</v>
      </c>
      <c r="X37" s="61">
        <f>IF(ISBLANK('COPUS data entry'!N39),0,1)</f>
        <v>0</v>
      </c>
      <c r="Y37" s="61">
        <f>IF(ISBLANK('COPUS data entry'!N40),0,1)</f>
        <v>0</v>
      </c>
      <c r="Z37" s="61">
        <f>IF(ISBLANK('COPUS data entry'!N41),0,1)</f>
        <v>0</v>
      </c>
      <c r="AA37" s="61">
        <f>IF(ISBLANK('COPUS data entry'!N42),0,1)</f>
        <v>0</v>
      </c>
      <c r="AB37" s="61">
        <f>IF(ISBLANK('COPUS data entry'!N44),0,1)</f>
        <v>0</v>
      </c>
      <c r="AC37" s="61">
        <f>IF(ISBLANK('COPUS data entry'!N45),0,1)</f>
        <v>0</v>
      </c>
      <c r="AD37" s="61">
        <f>IF(ISBLANK('COPUS data entry'!N46),0,1)</f>
        <v>0</v>
      </c>
      <c r="AE37" s="61">
        <f>IF(ISBLANK('COPUS data entry'!N47),0,1)</f>
        <v>0</v>
      </c>
      <c r="AF37" s="61">
        <f>IF(ISBLANK('COPUS data entry'!N48),0,1)</f>
        <v>0</v>
      </c>
      <c r="AG37" s="61">
        <f>IF(ISBLANK('COPUS data entry'!N51),0,1)</f>
        <v>0</v>
      </c>
      <c r="AH37" s="61">
        <f>IF(ISBLANK('COPUS data entry'!N52),0,1)</f>
        <v>0</v>
      </c>
      <c r="AI37" s="61">
        <f>IF(ISBLANK('COPUS data entry'!N53),0,1)</f>
        <v>0</v>
      </c>
      <c r="AJ37" s="61">
        <f>IF(ISBLANK('COPUS data entry'!N54),0,1)</f>
        <v>0</v>
      </c>
      <c r="AK37" s="61">
        <f>IF(ISBLANK('COPUS data entry'!N55),0,1)</f>
        <v>0</v>
      </c>
      <c r="AL37" s="61">
        <f>IF(ISBLANK('COPUS data entry'!N57),0,1)</f>
        <v>0</v>
      </c>
      <c r="AM37" s="61">
        <f>IF(ISBLANK('COPUS data entry'!N58),0,1)</f>
        <v>0</v>
      </c>
      <c r="AN37" s="61">
        <f>IF(ISBLANK('COPUS data entry'!N59),0,1)</f>
        <v>0</v>
      </c>
      <c r="AO37" s="61">
        <f>IF(ISBLANK('COPUS data entry'!N60),0,1)</f>
        <v>0</v>
      </c>
      <c r="AP37" s="61">
        <f>IF(ISBLANK('COPUS data entry'!N61),0,1)</f>
        <v>0</v>
      </c>
      <c r="AQ37" s="61">
        <f>IF(ISBLANK('COPUS data entry'!N64),0,1)</f>
        <v>0</v>
      </c>
      <c r="AR37" s="61">
        <f>IF(ISBLANK('COPUS data entry'!N65),0,1)</f>
        <v>0</v>
      </c>
      <c r="AS37" s="61">
        <f>IF(ISBLANK('COPUS data entry'!N66),0,1)</f>
        <v>0</v>
      </c>
      <c r="AT37" s="61">
        <f>IF(ISBLANK('COPUS data entry'!N67),0,1)</f>
        <v>0</v>
      </c>
      <c r="AU37" s="61">
        <f>IF(ISBLANK('COPUS data entry'!N68),0,1)</f>
        <v>0</v>
      </c>
      <c r="AV37" s="61">
        <f>IF(ISBLANK('COPUS data entry'!N70),0,1)</f>
        <v>0</v>
      </c>
      <c r="AW37" s="61">
        <f>IF(ISBLANK('COPUS data entry'!N71),0,1)</f>
        <v>0</v>
      </c>
      <c r="AX37" s="61">
        <f>IF(ISBLANK('COPUS data entry'!N72),0,1)</f>
        <v>0</v>
      </c>
      <c r="AY37" s="61">
        <f>IF(ISBLANK('COPUS data entry'!N73),0,1)</f>
        <v>0</v>
      </c>
      <c r="AZ37" s="61">
        <f>IF(ISBLANK('COPUS data entry'!N74),0,1)</f>
        <v>0</v>
      </c>
      <c r="BA37" s="61">
        <f>IF(ISBLANK('COPUS data entry'!N76),0,1)</f>
        <v>0</v>
      </c>
      <c r="BB37" s="61">
        <f>IF(ISBLANK('COPUS data entry'!N77),0,1)</f>
        <v>0</v>
      </c>
      <c r="BC37" s="61">
        <f>IF(ISBLANK('COPUS data entry'!N78),0,1)</f>
        <v>0</v>
      </c>
      <c r="BD37" s="61">
        <f>IF(ISBLANK('COPUS data entry'!N79),0,1)</f>
        <v>0</v>
      </c>
      <c r="BE37" s="61">
        <f>IF(ISBLANK('COPUS data entry'!N80),0,1)</f>
        <v>0</v>
      </c>
    </row>
    <row r="38" spans="1:57" ht="15" customHeight="1" x14ac:dyDescent="0.3">
      <c r="A38" s="231" t="s">
        <v>110</v>
      </c>
      <c r="B38" s="104" t="s">
        <v>84</v>
      </c>
      <c r="C38" s="105">
        <f>IF(ISBLANK('COPUS data entry'!O13),0,1)</f>
        <v>0</v>
      </c>
      <c r="D38" s="105">
        <f>IF(ISBLANK('COPUS data entry'!O14),0,1)</f>
        <v>0</v>
      </c>
      <c r="E38" s="105">
        <f>IF(ISBLANK('COPUS data entry'!O15),0,1)</f>
        <v>0</v>
      </c>
      <c r="F38" s="105">
        <f>IF(ISBLANK('COPUS data entry'!O16),0,1)</f>
        <v>0</v>
      </c>
      <c r="G38" s="105">
        <f>IF(ISBLANK('COPUS data entry'!O17),0,1)</f>
        <v>0</v>
      </c>
      <c r="H38" s="105">
        <f>IF(ISBLANK('COPUS data entry'!O19),0,1)</f>
        <v>0</v>
      </c>
      <c r="I38" s="105">
        <f>IF(ISBLANK('COPUS data entry'!O20),0,1)</f>
        <v>0</v>
      </c>
      <c r="J38" s="105">
        <f>IF(ISBLANK('COPUS data entry'!O21),0,1)</f>
        <v>0</v>
      </c>
      <c r="K38" s="105">
        <f>IF(ISBLANK('COPUS data entry'!O22),0,1)</f>
        <v>0</v>
      </c>
      <c r="L38" s="105">
        <f>IF(ISBLANK('COPUS data entry'!O23),0,1)</f>
        <v>0</v>
      </c>
      <c r="M38" s="105">
        <f>IF(ISBLANK('COPUS data entry'!O25),0,1)</f>
        <v>0</v>
      </c>
      <c r="N38" s="105">
        <f>IF(ISBLANK('COPUS data entry'!O26),0,1)</f>
        <v>0</v>
      </c>
      <c r="O38" s="105">
        <f>IF(ISBLANK('COPUS data entry'!O27),0,1)</f>
        <v>0</v>
      </c>
      <c r="P38" s="105">
        <f>IF(ISBLANK('COPUS data entry'!O28),0,1)</f>
        <v>0</v>
      </c>
      <c r="Q38" s="105">
        <f>IF(ISBLANK('COPUS data entry'!O29),0,1)</f>
        <v>0</v>
      </c>
      <c r="R38" s="105">
        <f>IF(ISBLANK('COPUS data entry'!O32),0,1)</f>
        <v>0</v>
      </c>
      <c r="S38" s="105">
        <f>IF(ISBLANK('COPUS data entry'!O33),0,1)</f>
        <v>0</v>
      </c>
      <c r="T38" s="105">
        <f>IF(ISBLANK('COPUS data entry'!O34),0,1)</f>
        <v>0</v>
      </c>
      <c r="U38" s="105">
        <f>IF(ISBLANK('COPUS data entry'!O35),0,1)</f>
        <v>0</v>
      </c>
      <c r="V38" s="105">
        <f>IF(ISBLANK('COPUS data entry'!O36),0,1)</f>
        <v>0</v>
      </c>
      <c r="W38" s="105">
        <f>IF(ISBLANK('COPUS data entry'!O38),0,1)</f>
        <v>0</v>
      </c>
      <c r="X38" s="105">
        <f>IF(ISBLANK('COPUS data entry'!O39),0,1)</f>
        <v>0</v>
      </c>
      <c r="Y38" s="105">
        <f>IF(ISBLANK('COPUS data entry'!O40),0,1)</f>
        <v>0</v>
      </c>
      <c r="Z38" s="105">
        <f>IF(ISBLANK('COPUS data entry'!O41),0,1)</f>
        <v>0</v>
      </c>
      <c r="AA38" s="105">
        <f>IF(ISBLANK('COPUS data entry'!O42),0,1)</f>
        <v>0</v>
      </c>
      <c r="AB38" s="105">
        <f>IF(ISBLANK('COPUS data entry'!O44),0,1)</f>
        <v>0</v>
      </c>
      <c r="AC38" s="105">
        <f>IF(ISBLANK('COPUS data entry'!O45),0,1)</f>
        <v>0</v>
      </c>
      <c r="AD38" s="105">
        <f>IF(ISBLANK('COPUS data entry'!O46),0,1)</f>
        <v>0</v>
      </c>
      <c r="AE38" s="105">
        <f>IF(ISBLANK('COPUS data entry'!O47),0,1)</f>
        <v>0</v>
      </c>
      <c r="AF38" s="105">
        <f>IF(ISBLANK('COPUS data entry'!O48),0,1)</f>
        <v>0</v>
      </c>
      <c r="AG38" s="105">
        <f>IF(ISBLANK('COPUS data entry'!O51),0,1)</f>
        <v>0</v>
      </c>
      <c r="AH38" s="105">
        <f>IF(ISBLANK('COPUS data entry'!O52),0,1)</f>
        <v>0</v>
      </c>
      <c r="AI38" s="105">
        <f>IF(ISBLANK('COPUS data entry'!O53),0,1)</f>
        <v>0</v>
      </c>
      <c r="AJ38" s="105">
        <f>IF(ISBLANK('COPUS data entry'!O54),0,1)</f>
        <v>0</v>
      </c>
      <c r="AK38" s="105">
        <f>IF(ISBLANK('COPUS data entry'!O55),0,1)</f>
        <v>0</v>
      </c>
      <c r="AL38" s="105">
        <f>IF(ISBLANK('COPUS data entry'!O57),0,1)</f>
        <v>0</v>
      </c>
      <c r="AM38" s="105">
        <f>IF(ISBLANK('COPUS data entry'!O58),0,1)</f>
        <v>0</v>
      </c>
      <c r="AN38" s="105">
        <f>IF(ISBLANK('COPUS data entry'!O59),0,1)</f>
        <v>0</v>
      </c>
      <c r="AO38" s="105">
        <f>IF(ISBLANK('COPUS data entry'!O60),0,1)</f>
        <v>0</v>
      </c>
      <c r="AP38" s="105">
        <f>IF(ISBLANK('COPUS data entry'!O61),0,1)</f>
        <v>0</v>
      </c>
      <c r="AQ38" s="105">
        <f>IF(ISBLANK('COPUS data entry'!O64),0,1)</f>
        <v>0</v>
      </c>
      <c r="AR38" s="105">
        <f>IF(ISBLANK('COPUS data entry'!O65),0,1)</f>
        <v>0</v>
      </c>
      <c r="AS38" s="105">
        <f>IF(ISBLANK('COPUS data entry'!O66),0,1)</f>
        <v>0</v>
      </c>
      <c r="AT38" s="105">
        <f>IF(ISBLANK('COPUS data entry'!O67),0,1)</f>
        <v>0</v>
      </c>
      <c r="AU38" s="105">
        <f>IF(ISBLANK('COPUS data entry'!O68),0,1)</f>
        <v>0</v>
      </c>
      <c r="AV38" s="105">
        <f>IF(ISBLANK('COPUS data entry'!O70),0,1)</f>
        <v>0</v>
      </c>
      <c r="AW38" s="105">
        <f>IF(ISBLANK('COPUS data entry'!O71),0,1)</f>
        <v>0</v>
      </c>
      <c r="AX38" s="105">
        <f>IF(ISBLANK('COPUS data entry'!O72),0,1)</f>
        <v>0</v>
      </c>
      <c r="AY38" s="105">
        <f>IF(ISBLANK('COPUS data entry'!O73),0,1)</f>
        <v>0</v>
      </c>
      <c r="AZ38" s="105">
        <f>IF(ISBLANK('COPUS data entry'!O74),0,1)</f>
        <v>0</v>
      </c>
      <c r="BA38" s="105">
        <f>IF(ISBLANK('COPUS data entry'!O76),0,1)</f>
        <v>0</v>
      </c>
      <c r="BB38" s="105">
        <f>IF(ISBLANK('COPUS data entry'!O77),0,1)</f>
        <v>0</v>
      </c>
      <c r="BC38" s="105">
        <f>IF(ISBLANK('COPUS data entry'!O78),0,1)</f>
        <v>0</v>
      </c>
      <c r="BD38" s="105">
        <f>IF(ISBLANK('COPUS data entry'!O79),0,1)</f>
        <v>0</v>
      </c>
      <c r="BE38" s="105">
        <f>IF(ISBLANK('COPUS data entry'!O80),0,1)</f>
        <v>0</v>
      </c>
    </row>
    <row r="39" spans="1:57" ht="15.75" customHeight="1" x14ac:dyDescent="0.3">
      <c r="A39" s="231"/>
      <c r="B39" s="104" t="s">
        <v>85</v>
      </c>
      <c r="C39" s="105">
        <f>IF(ISBLANK('COPUS data entry'!P13),0,1)</f>
        <v>0</v>
      </c>
      <c r="D39" s="105">
        <f>IF(ISBLANK('COPUS data entry'!P14),0,1)</f>
        <v>0</v>
      </c>
      <c r="E39" s="105">
        <f>IF(ISBLANK('COPUS data entry'!P15),0,1)</f>
        <v>0</v>
      </c>
      <c r="F39" s="105">
        <f>IF(ISBLANK('COPUS data entry'!P16),0,1)</f>
        <v>0</v>
      </c>
      <c r="G39" s="105">
        <f>IF(ISBLANK('COPUS data entry'!P17),0,1)</f>
        <v>0</v>
      </c>
      <c r="H39" s="105">
        <f>IF(ISBLANK('COPUS data entry'!P19),0,1)</f>
        <v>0</v>
      </c>
      <c r="I39" s="105">
        <f>IF(ISBLANK('COPUS data entry'!P20),0,1)</f>
        <v>0</v>
      </c>
      <c r="J39" s="105">
        <f>IF(ISBLANK('COPUS data entry'!P21),0,1)</f>
        <v>0</v>
      </c>
      <c r="K39" s="105">
        <f>IF(ISBLANK('COPUS data entry'!P22),0,1)</f>
        <v>0</v>
      </c>
      <c r="L39" s="105">
        <f>IF(ISBLANK('COPUS data entry'!P23),0,1)</f>
        <v>0</v>
      </c>
      <c r="M39" s="105">
        <f>IF(ISBLANK('COPUS data entry'!P25),0,1)</f>
        <v>0</v>
      </c>
      <c r="N39" s="105">
        <f>IF(ISBLANK('COPUS data entry'!P26),0,1)</f>
        <v>0</v>
      </c>
      <c r="O39" s="105">
        <f>IF(ISBLANK('COPUS data entry'!P27),0,1)</f>
        <v>0</v>
      </c>
      <c r="P39" s="105">
        <f>IF(ISBLANK('COPUS data entry'!P28),0,1)</f>
        <v>0</v>
      </c>
      <c r="Q39" s="105">
        <f>IF(ISBLANK('COPUS data entry'!P29),0,1)</f>
        <v>0</v>
      </c>
      <c r="R39" s="105">
        <f>IF(ISBLANK('COPUS data entry'!P32),0,1)</f>
        <v>0</v>
      </c>
      <c r="S39" s="105">
        <f>IF(ISBLANK('COPUS data entry'!P33),0,1)</f>
        <v>0</v>
      </c>
      <c r="T39" s="105">
        <f>IF(ISBLANK('COPUS data entry'!P34),0,1)</f>
        <v>0</v>
      </c>
      <c r="U39" s="105">
        <f>IF(ISBLANK('COPUS data entry'!P35),0,1)</f>
        <v>0</v>
      </c>
      <c r="V39" s="105">
        <f>IF(ISBLANK('COPUS data entry'!P36),0,1)</f>
        <v>0</v>
      </c>
      <c r="W39" s="105">
        <f>IF(ISBLANK('COPUS data entry'!P38),0,1)</f>
        <v>0</v>
      </c>
      <c r="X39" s="105">
        <f>IF(ISBLANK('COPUS data entry'!P39),0,1)</f>
        <v>0</v>
      </c>
      <c r="Y39" s="105">
        <f>IF(ISBLANK('COPUS data entry'!P40),0,1)</f>
        <v>0</v>
      </c>
      <c r="Z39" s="105">
        <f>IF(ISBLANK('COPUS data entry'!P41),0,1)</f>
        <v>0</v>
      </c>
      <c r="AA39" s="105">
        <f>IF(ISBLANK('COPUS data entry'!P42),0,1)</f>
        <v>0</v>
      </c>
      <c r="AB39" s="105">
        <f>IF(ISBLANK('COPUS data entry'!P44),0,1)</f>
        <v>0</v>
      </c>
      <c r="AC39" s="105">
        <f>IF(ISBLANK('COPUS data entry'!P45),0,1)</f>
        <v>0</v>
      </c>
      <c r="AD39" s="105">
        <f>IF(ISBLANK('COPUS data entry'!P46),0,1)</f>
        <v>0</v>
      </c>
      <c r="AE39" s="105">
        <f>IF(ISBLANK('COPUS data entry'!P47),0,1)</f>
        <v>0</v>
      </c>
      <c r="AF39" s="105">
        <f>IF(ISBLANK('COPUS data entry'!P48),0,1)</f>
        <v>0</v>
      </c>
      <c r="AG39" s="105">
        <f>IF(ISBLANK('COPUS data entry'!P51),0,1)</f>
        <v>0</v>
      </c>
      <c r="AH39" s="105">
        <f>IF(ISBLANK('COPUS data entry'!P52),0,1)</f>
        <v>0</v>
      </c>
      <c r="AI39" s="105">
        <f>IF(ISBLANK('COPUS data entry'!P53),0,1)</f>
        <v>0</v>
      </c>
      <c r="AJ39" s="105">
        <f>IF(ISBLANK('COPUS data entry'!P54),0,1)</f>
        <v>0</v>
      </c>
      <c r="AK39" s="105">
        <f>IF(ISBLANK('COPUS data entry'!P55),0,1)</f>
        <v>0</v>
      </c>
      <c r="AL39" s="105">
        <f>IF(ISBLANK('COPUS data entry'!P57),0,1)</f>
        <v>0</v>
      </c>
      <c r="AM39" s="105">
        <f>IF(ISBLANK('COPUS data entry'!P58),0,1)</f>
        <v>0</v>
      </c>
      <c r="AN39" s="105">
        <f>IF(ISBLANK('COPUS data entry'!P59),0,1)</f>
        <v>0</v>
      </c>
      <c r="AO39" s="105">
        <f>IF(ISBLANK('COPUS data entry'!P60),0,1)</f>
        <v>0</v>
      </c>
      <c r="AP39" s="105">
        <f>IF(ISBLANK('COPUS data entry'!P61),0,1)</f>
        <v>0</v>
      </c>
      <c r="AQ39" s="105">
        <f>IF(ISBLANK('COPUS data entry'!P64),0,1)</f>
        <v>0</v>
      </c>
      <c r="AR39" s="105">
        <f>IF(ISBLANK('COPUS data entry'!P65),0,1)</f>
        <v>0</v>
      </c>
      <c r="AS39" s="105">
        <f>IF(ISBLANK('COPUS data entry'!P66),0,1)</f>
        <v>0</v>
      </c>
      <c r="AT39" s="105">
        <f>IF(ISBLANK('COPUS data entry'!P67),0,1)</f>
        <v>0</v>
      </c>
      <c r="AU39" s="105">
        <f>IF(ISBLANK('COPUS data entry'!P68),0,1)</f>
        <v>0</v>
      </c>
      <c r="AV39" s="105">
        <f>IF(ISBLANK('COPUS data entry'!P70),0,1)</f>
        <v>0</v>
      </c>
      <c r="AW39" s="105">
        <f>IF(ISBLANK('COPUS data entry'!P71),0,1)</f>
        <v>0</v>
      </c>
      <c r="AX39" s="105">
        <f>IF(ISBLANK('COPUS data entry'!P72),0,1)</f>
        <v>0</v>
      </c>
      <c r="AY39" s="105">
        <f>IF(ISBLANK('COPUS data entry'!P73),0,1)</f>
        <v>0</v>
      </c>
      <c r="AZ39" s="105">
        <f>IF(ISBLANK('COPUS data entry'!P74),0,1)</f>
        <v>0</v>
      </c>
      <c r="BA39" s="105">
        <f>IF(ISBLANK('COPUS data entry'!P76),0,1)</f>
        <v>0</v>
      </c>
      <c r="BB39" s="105">
        <f>IF(ISBLANK('COPUS data entry'!P77),0,1)</f>
        <v>0</v>
      </c>
      <c r="BC39" s="105">
        <f>IF(ISBLANK('COPUS data entry'!P78),0,1)</f>
        <v>0</v>
      </c>
      <c r="BD39" s="105">
        <f>IF(ISBLANK('COPUS data entry'!P79),0,1)</f>
        <v>0</v>
      </c>
      <c r="BE39" s="105">
        <f>IF(ISBLANK('COPUS data entry'!P80),0,1)</f>
        <v>0</v>
      </c>
    </row>
    <row r="40" spans="1:57" ht="15.6" x14ac:dyDescent="0.3">
      <c r="A40" s="231"/>
      <c r="B40" s="104" t="s">
        <v>91</v>
      </c>
      <c r="C40" s="105">
        <f>IF(ISBLANK('COPUS data entry'!Q13),0,1)</f>
        <v>0</v>
      </c>
      <c r="D40" s="105">
        <f>IF(ISBLANK('COPUS data entry'!Q14),0,1)</f>
        <v>0</v>
      </c>
      <c r="E40" s="105">
        <f>IF(ISBLANK('COPUS data entry'!Q15),0,1)</f>
        <v>0</v>
      </c>
      <c r="F40" s="105">
        <f>IF(ISBLANK('COPUS data entry'!Q16),0,1)</f>
        <v>0</v>
      </c>
      <c r="G40" s="105">
        <f>IF(ISBLANK('COPUS data entry'!Q17),0,1)</f>
        <v>0</v>
      </c>
      <c r="H40" s="105">
        <f>IF(ISBLANK('COPUS data entry'!Q19),0,1)</f>
        <v>0</v>
      </c>
      <c r="I40" s="105">
        <f>IF(ISBLANK('COPUS data entry'!Q20),0,1)</f>
        <v>0</v>
      </c>
      <c r="J40" s="105">
        <f>IF(ISBLANK('COPUS data entry'!Q21),0,1)</f>
        <v>0</v>
      </c>
      <c r="K40" s="105">
        <f>IF(ISBLANK('COPUS data entry'!Q22),0,1)</f>
        <v>0</v>
      </c>
      <c r="L40" s="105">
        <f>IF(ISBLANK('COPUS data entry'!Q23),0,1)</f>
        <v>0</v>
      </c>
      <c r="M40" s="105">
        <f>IF(ISBLANK('COPUS data entry'!Q25),0,1)</f>
        <v>0</v>
      </c>
      <c r="N40" s="105">
        <f>IF(ISBLANK('COPUS data entry'!Q26),0,1)</f>
        <v>0</v>
      </c>
      <c r="O40" s="105">
        <f>IF(ISBLANK('COPUS data entry'!Q27),0,1)</f>
        <v>0</v>
      </c>
      <c r="P40" s="105">
        <f>IF(ISBLANK('COPUS data entry'!Q28),0,1)</f>
        <v>0</v>
      </c>
      <c r="Q40" s="105">
        <f>IF(ISBLANK('COPUS data entry'!Q29),0,1)</f>
        <v>0</v>
      </c>
      <c r="R40" s="105">
        <f>IF(ISBLANK('COPUS data entry'!Q32),0,1)</f>
        <v>0</v>
      </c>
      <c r="S40" s="105">
        <f>IF(ISBLANK('COPUS data entry'!Q33),0,1)</f>
        <v>0</v>
      </c>
      <c r="T40" s="105">
        <f>IF(ISBLANK('COPUS data entry'!Q34),0,1)</f>
        <v>0</v>
      </c>
      <c r="U40" s="105">
        <f>IF(ISBLANK('COPUS data entry'!Q35),0,1)</f>
        <v>0</v>
      </c>
      <c r="V40" s="105">
        <f>IF(ISBLANK('COPUS data entry'!Q36),0,1)</f>
        <v>0</v>
      </c>
      <c r="W40" s="105">
        <f>IF(ISBLANK('COPUS data entry'!Q38),0,1)</f>
        <v>0</v>
      </c>
      <c r="X40" s="105">
        <f>IF(ISBLANK('COPUS data entry'!Q39),0,1)</f>
        <v>0</v>
      </c>
      <c r="Y40" s="105">
        <f>IF(ISBLANK('COPUS data entry'!Q40),0,1)</f>
        <v>0</v>
      </c>
      <c r="Z40" s="105">
        <f>IF(ISBLANK('COPUS data entry'!Q41),0,1)</f>
        <v>0</v>
      </c>
      <c r="AA40" s="105">
        <f>IF(ISBLANK('COPUS data entry'!Q42),0,1)</f>
        <v>0</v>
      </c>
      <c r="AB40" s="105">
        <f>IF(ISBLANK('COPUS data entry'!Q44),0,1)</f>
        <v>0</v>
      </c>
      <c r="AC40" s="105">
        <f>IF(ISBLANK('COPUS data entry'!Q45),0,1)</f>
        <v>0</v>
      </c>
      <c r="AD40" s="105">
        <f>IF(ISBLANK('COPUS data entry'!Q46),0,1)</f>
        <v>0</v>
      </c>
      <c r="AE40" s="105">
        <f>IF(ISBLANK('COPUS data entry'!Q47),0,1)</f>
        <v>0</v>
      </c>
      <c r="AF40" s="105">
        <f>IF(ISBLANK('COPUS data entry'!Q48),0,1)</f>
        <v>0</v>
      </c>
      <c r="AG40" s="105">
        <f>IF(ISBLANK('COPUS data entry'!Q51),0,1)</f>
        <v>0</v>
      </c>
      <c r="AH40" s="105">
        <f>IF(ISBLANK('COPUS data entry'!Q52),0,1)</f>
        <v>0</v>
      </c>
      <c r="AI40" s="105">
        <f>IF(ISBLANK('COPUS data entry'!Q53),0,1)</f>
        <v>0</v>
      </c>
      <c r="AJ40" s="105">
        <f>IF(ISBLANK('COPUS data entry'!Q54),0,1)</f>
        <v>0</v>
      </c>
      <c r="AK40" s="105">
        <f>IF(ISBLANK('COPUS data entry'!Q55),0,1)</f>
        <v>0</v>
      </c>
      <c r="AL40" s="105">
        <f>IF(ISBLANK('COPUS data entry'!Q57),0,1)</f>
        <v>0</v>
      </c>
      <c r="AM40" s="105">
        <f>IF(ISBLANK('COPUS data entry'!Q58),0,1)</f>
        <v>0</v>
      </c>
      <c r="AN40" s="105">
        <f>IF(ISBLANK('COPUS data entry'!Q59),0,1)</f>
        <v>0</v>
      </c>
      <c r="AO40" s="105">
        <f>IF(ISBLANK('COPUS data entry'!Q60),0,1)</f>
        <v>0</v>
      </c>
      <c r="AP40" s="105">
        <f>IF(ISBLANK('COPUS data entry'!Q61),0,1)</f>
        <v>0</v>
      </c>
      <c r="AQ40" s="105">
        <f>IF(ISBLANK('COPUS data entry'!Q64),0,1)</f>
        <v>0</v>
      </c>
      <c r="AR40" s="105">
        <f>IF(ISBLANK('COPUS data entry'!Q65),0,1)</f>
        <v>0</v>
      </c>
      <c r="AS40" s="105">
        <f>IF(ISBLANK('COPUS data entry'!Q66),0,1)</f>
        <v>0</v>
      </c>
      <c r="AT40" s="105">
        <f>IF(ISBLANK('COPUS data entry'!Q67),0,1)</f>
        <v>0</v>
      </c>
      <c r="AU40" s="105">
        <f>IF(ISBLANK('COPUS data entry'!Q68),0,1)</f>
        <v>0</v>
      </c>
      <c r="AV40" s="105">
        <f>IF(ISBLANK('COPUS data entry'!Q70),0,1)</f>
        <v>0</v>
      </c>
      <c r="AW40" s="105">
        <f>IF(ISBLANK('COPUS data entry'!Q71),0,1)</f>
        <v>0</v>
      </c>
      <c r="AX40" s="105">
        <f>IF(ISBLANK('COPUS data entry'!Q72),0,1)</f>
        <v>0</v>
      </c>
      <c r="AY40" s="105">
        <f>IF(ISBLANK('COPUS data entry'!Q73),0,1)</f>
        <v>0</v>
      </c>
      <c r="AZ40" s="105">
        <f>IF(ISBLANK('COPUS data entry'!Q74),0,1)</f>
        <v>0</v>
      </c>
      <c r="BA40" s="105">
        <f>IF(ISBLANK('COPUS data entry'!Q76),0,1)</f>
        <v>0</v>
      </c>
      <c r="BB40" s="105">
        <f>IF(ISBLANK('COPUS data entry'!Q77),0,1)</f>
        <v>0</v>
      </c>
      <c r="BC40" s="105">
        <f>IF(ISBLANK('COPUS data entry'!Q78),0,1)</f>
        <v>0</v>
      </c>
      <c r="BD40" s="105">
        <f>IF(ISBLANK('COPUS data entry'!Q79),0,1)</f>
        <v>0</v>
      </c>
      <c r="BE40" s="105">
        <f>IF(ISBLANK('COPUS data entry'!Q80),0,1)</f>
        <v>0</v>
      </c>
    </row>
    <row r="41" spans="1:57" ht="15" customHeight="1" x14ac:dyDescent="0.3">
      <c r="A41" s="231"/>
      <c r="B41" s="104" t="s">
        <v>102</v>
      </c>
      <c r="C41" s="105">
        <f>IF(ISBLANK('COPUS data entry'!R13),0,1)</f>
        <v>0</v>
      </c>
      <c r="D41" s="105">
        <f>IF(ISBLANK('COPUS data entry'!R14),0,1)</f>
        <v>0</v>
      </c>
      <c r="E41" s="105">
        <f>IF(ISBLANK('COPUS data entry'!R15),0,1)</f>
        <v>0</v>
      </c>
      <c r="F41" s="105">
        <f>IF(ISBLANK('COPUS data entry'!R16),0,1)</f>
        <v>0</v>
      </c>
      <c r="G41" s="105">
        <f>IF(ISBLANK('COPUS data entry'!R17),0,1)</f>
        <v>0</v>
      </c>
      <c r="H41" s="105">
        <f>IF(ISBLANK('COPUS data entry'!R19),0,1)</f>
        <v>0</v>
      </c>
      <c r="I41" s="105">
        <f>IF(ISBLANK('COPUS data entry'!R20),0,1)</f>
        <v>0</v>
      </c>
      <c r="J41" s="105">
        <f>IF(ISBLANK('COPUS data entry'!R21),0,1)</f>
        <v>0</v>
      </c>
      <c r="K41" s="105">
        <f>IF(ISBLANK('COPUS data entry'!R22),0,1)</f>
        <v>0</v>
      </c>
      <c r="L41" s="105">
        <f>IF(ISBLANK('COPUS data entry'!R23),0,1)</f>
        <v>0</v>
      </c>
      <c r="M41" s="105">
        <f>IF(ISBLANK('COPUS data entry'!R25),0,1)</f>
        <v>0</v>
      </c>
      <c r="N41" s="105">
        <f>IF(ISBLANK('COPUS data entry'!R26),0,1)</f>
        <v>0</v>
      </c>
      <c r="O41" s="105">
        <f>IF(ISBLANK('COPUS data entry'!R27),0,1)</f>
        <v>0</v>
      </c>
      <c r="P41" s="105">
        <f>IF(ISBLANK('COPUS data entry'!R28),0,1)</f>
        <v>0</v>
      </c>
      <c r="Q41" s="105">
        <f>IF(ISBLANK('COPUS data entry'!R29),0,1)</f>
        <v>0</v>
      </c>
      <c r="R41" s="105">
        <f>IF(ISBLANK('COPUS data entry'!R32),0,1)</f>
        <v>0</v>
      </c>
      <c r="S41" s="105">
        <f>IF(ISBLANK('COPUS data entry'!R33),0,1)</f>
        <v>0</v>
      </c>
      <c r="T41" s="105">
        <f>IF(ISBLANK('COPUS data entry'!R34),0,1)</f>
        <v>0</v>
      </c>
      <c r="U41" s="105">
        <f>IF(ISBLANK('COPUS data entry'!R35),0,1)</f>
        <v>0</v>
      </c>
      <c r="V41" s="105">
        <f>IF(ISBLANK('COPUS data entry'!R36),0,1)</f>
        <v>0</v>
      </c>
      <c r="W41" s="105">
        <f>IF(ISBLANK('COPUS data entry'!R38),0,1)</f>
        <v>0</v>
      </c>
      <c r="X41" s="105">
        <f>IF(ISBLANK('COPUS data entry'!R39),0,1)</f>
        <v>0</v>
      </c>
      <c r="Y41" s="105">
        <f>IF(ISBLANK('COPUS data entry'!R40),0,1)</f>
        <v>0</v>
      </c>
      <c r="Z41" s="105">
        <f>IF(ISBLANK('COPUS data entry'!R41),0,1)</f>
        <v>0</v>
      </c>
      <c r="AA41" s="105">
        <f>IF(ISBLANK('COPUS data entry'!R42),0,1)</f>
        <v>0</v>
      </c>
      <c r="AB41" s="105">
        <f>IF(ISBLANK('COPUS data entry'!R44),0,1)</f>
        <v>0</v>
      </c>
      <c r="AC41" s="105">
        <f>IF(ISBLANK('COPUS data entry'!R45),0,1)</f>
        <v>0</v>
      </c>
      <c r="AD41" s="105">
        <f>IF(ISBLANK('COPUS data entry'!R46),0,1)</f>
        <v>0</v>
      </c>
      <c r="AE41" s="105">
        <f>IF(ISBLANK('COPUS data entry'!R47),0,1)</f>
        <v>0</v>
      </c>
      <c r="AF41" s="105">
        <f>IF(ISBLANK('COPUS data entry'!R48),0,1)</f>
        <v>0</v>
      </c>
      <c r="AG41" s="105">
        <f>IF(ISBLANK('COPUS data entry'!R51),0,1)</f>
        <v>0</v>
      </c>
      <c r="AH41" s="105">
        <f>IF(ISBLANK('COPUS data entry'!R52),0,1)</f>
        <v>0</v>
      </c>
      <c r="AI41" s="105">
        <f>IF(ISBLANK('COPUS data entry'!R53),0,1)</f>
        <v>0</v>
      </c>
      <c r="AJ41" s="105">
        <f>IF(ISBLANK('COPUS data entry'!R54),0,1)</f>
        <v>0</v>
      </c>
      <c r="AK41" s="105">
        <f>IF(ISBLANK('COPUS data entry'!R55),0,1)</f>
        <v>0</v>
      </c>
      <c r="AL41" s="105">
        <f>IF(ISBLANK('COPUS data entry'!R57),0,1)</f>
        <v>0</v>
      </c>
      <c r="AM41" s="105">
        <f>IF(ISBLANK('COPUS data entry'!R58),0,1)</f>
        <v>0</v>
      </c>
      <c r="AN41" s="105">
        <f>IF(ISBLANK('COPUS data entry'!R59),0,1)</f>
        <v>0</v>
      </c>
      <c r="AO41" s="105">
        <f>IF(ISBLANK('COPUS data entry'!R60),0,1)</f>
        <v>0</v>
      </c>
      <c r="AP41" s="105">
        <f>IF(ISBLANK('COPUS data entry'!R61),0,1)</f>
        <v>0</v>
      </c>
      <c r="AQ41" s="105">
        <f>IF(ISBLANK('COPUS data entry'!R64),0,1)</f>
        <v>0</v>
      </c>
      <c r="AR41" s="105">
        <f>IF(ISBLANK('COPUS data entry'!R65),0,1)</f>
        <v>0</v>
      </c>
      <c r="AS41" s="105">
        <f>IF(ISBLANK('COPUS data entry'!R66),0,1)</f>
        <v>0</v>
      </c>
      <c r="AT41" s="105">
        <f>IF(ISBLANK('COPUS data entry'!R67),0,1)</f>
        <v>0</v>
      </c>
      <c r="AU41" s="105">
        <f>IF(ISBLANK('COPUS data entry'!R68),0,1)</f>
        <v>0</v>
      </c>
      <c r="AV41" s="105">
        <f>IF(ISBLANK('COPUS data entry'!R70),0,1)</f>
        <v>0</v>
      </c>
      <c r="AW41" s="105">
        <f>IF(ISBLANK('COPUS data entry'!R71),0,1)</f>
        <v>0</v>
      </c>
      <c r="AX41" s="105">
        <f>IF(ISBLANK('COPUS data entry'!R72),0,1)</f>
        <v>0</v>
      </c>
      <c r="AY41" s="105">
        <f>IF(ISBLANK('COPUS data entry'!R73),0,1)</f>
        <v>0</v>
      </c>
      <c r="AZ41" s="105">
        <f>IF(ISBLANK('COPUS data entry'!R74),0,1)</f>
        <v>0</v>
      </c>
      <c r="BA41" s="105">
        <f>IF(ISBLANK('COPUS data entry'!R76),0,1)</f>
        <v>0</v>
      </c>
      <c r="BB41" s="105">
        <f>IF(ISBLANK('COPUS data entry'!R77),0,1)</f>
        <v>0</v>
      </c>
      <c r="BC41" s="105">
        <f>IF(ISBLANK('COPUS data entry'!R78),0,1)</f>
        <v>0</v>
      </c>
      <c r="BD41" s="105">
        <f>IF(ISBLANK('COPUS data entry'!R79),0,1)</f>
        <v>0</v>
      </c>
      <c r="BE41" s="105">
        <f>IF(ISBLANK('COPUS data entry'!R80),0,1)</f>
        <v>0</v>
      </c>
    </row>
    <row r="42" spans="1:57" ht="15.6" x14ac:dyDescent="0.3">
      <c r="A42" s="231"/>
      <c r="B42" s="104" t="s">
        <v>106</v>
      </c>
      <c r="C42" s="105">
        <f>IF(ISBLANK('COPUS data entry'!S13),0,1)</f>
        <v>0</v>
      </c>
      <c r="D42" s="105">
        <f>IF(ISBLANK('COPUS data entry'!S14),0,1)</f>
        <v>0</v>
      </c>
      <c r="E42" s="105">
        <f>IF(ISBLANK('COPUS data entry'!S15),0,1)</f>
        <v>0</v>
      </c>
      <c r="F42" s="105">
        <f>IF(ISBLANK('COPUS data entry'!S16),0,1)</f>
        <v>0</v>
      </c>
      <c r="G42" s="105">
        <f>IF(ISBLANK('COPUS data entry'!S17),0,1)</f>
        <v>0</v>
      </c>
      <c r="H42" s="105">
        <f>IF(ISBLANK('COPUS data entry'!S19),0,1)</f>
        <v>0</v>
      </c>
      <c r="I42" s="105">
        <f>IF(ISBLANK('COPUS data entry'!S20),0,1)</f>
        <v>0</v>
      </c>
      <c r="J42" s="105">
        <f>IF(ISBLANK('COPUS data entry'!S21),0,1)</f>
        <v>0</v>
      </c>
      <c r="K42" s="105">
        <f>IF(ISBLANK('COPUS data entry'!S22),0,1)</f>
        <v>0</v>
      </c>
      <c r="L42" s="105">
        <f>IF(ISBLANK('COPUS data entry'!S23),0,1)</f>
        <v>0</v>
      </c>
      <c r="M42" s="105">
        <f>IF(ISBLANK('COPUS data entry'!S25),0,1)</f>
        <v>0</v>
      </c>
      <c r="N42" s="105">
        <f>IF(ISBLANK('COPUS data entry'!S26),0,1)</f>
        <v>0</v>
      </c>
      <c r="O42" s="105">
        <f>IF(ISBLANK('COPUS data entry'!S27),0,1)</f>
        <v>0</v>
      </c>
      <c r="P42" s="105">
        <f>IF(ISBLANK('COPUS data entry'!S28),0,1)</f>
        <v>0</v>
      </c>
      <c r="Q42" s="105">
        <f>IF(ISBLANK('COPUS data entry'!S29),0,1)</f>
        <v>0</v>
      </c>
      <c r="R42" s="105">
        <f>IF(ISBLANK('COPUS data entry'!S32),0,1)</f>
        <v>0</v>
      </c>
      <c r="S42" s="105">
        <f>IF(ISBLANK('COPUS data entry'!S33),0,1)</f>
        <v>0</v>
      </c>
      <c r="T42" s="105">
        <f>IF(ISBLANK('COPUS data entry'!S34),0,1)</f>
        <v>0</v>
      </c>
      <c r="U42" s="105">
        <f>IF(ISBLANK('COPUS data entry'!S35),0,1)</f>
        <v>0</v>
      </c>
      <c r="V42" s="105">
        <f>IF(ISBLANK('COPUS data entry'!S36),0,1)</f>
        <v>0</v>
      </c>
      <c r="W42" s="105">
        <f>IF(ISBLANK('COPUS data entry'!S38),0,1)</f>
        <v>0</v>
      </c>
      <c r="X42" s="105">
        <f>IF(ISBLANK('COPUS data entry'!S39),0,1)</f>
        <v>0</v>
      </c>
      <c r="Y42" s="105">
        <f>IF(ISBLANK('COPUS data entry'!S40),0,1)</f>
        <v>0</v>
      </c>
      <c r="Z42" s="105">
        <f>IF(ISBLANK('COPUS data entry'!S41),0,1)</f>
        <v>0</v>
      </c>
      <c r="AA42" s="105">
        <f>IF(ISBLANK('COPUS data entry'!S42),0,1)</f>
        <v>0</v>
      </c>
      <c r="AB42" s="105">
        <f>IF(ISBLANK('COPUS data entry'!S44),0,1)</f>
        <v>0</v>
      </c>
      <c r="AC42" s="105">
        <f>IF(ISBLANK('COPUS data entry'!S45),0,1)</f>
        <v>0</v>
      </c>
      <c r="AD42" s="105">
        <f>IF(ISBLANK('COPUS data entry'!S46),0,1)</f>
        <v>0</v>
      </c>
      <c r="AE42" s="105">
        <f>IF(ISBLANK('COPUS data entry'!S47),0,1)</f>
        <v>0</v>
      </c>
      <c r="AF42" s="105">
        <f>IF(ISBLANK('COPUS data entry'!S48),0,1)</f>
        <v>0</v>
      </c>
      <c r="AG42" s="105">
        <f>IF(ISBLANK('COPUS data entry'!S51),0,1)</f>
        <v>0</v>
      </c>
      <c r="AH42" s="105">
        <f>IF(ISBLANK('COPUS data entry'!S52),0,1)</f>
        <v>0</v>
      </c>
      <c r="AI42" s="105">
        <f>IF(ISBLANK('COPUS data entry'!S53),0,1)</f>
        <v>0</v>
      </c>
      <c r="AJ42" s="105">
        <f>IF(ISBLANK('COPUS data entry'!S54),0,1)</f>
        <v>0</v>
      </c>
      <c r="AK42" s="105">
        <f>IF(ISBLANK('COPUS data entry'!S55),0,1)</f>
        <v>0</v>
      </c>
      <c r="AL42" s="105">
        <f>IF(ISBLANK('COPUS data entry'!S57),0,1)</f>
        <v>0</v>
      </c>
      <c r="AM42" s="105">
        <f>IF(ISBLANK('COPUS data entry'!S58),0,1)</f>
        <v>0</v>
      </c>
      <c r="AN42" s="105">
        <f>IF(ISBLANK('COPUS data entry'!S59),0,1)</f>
        <v>0</v>
      </c>
      <c r="AO42" s="105">
        <f>IF(ISBLANK('COPUS data entry'!S60),0,1)</f>
        <v>0</v>
      </c>
      <c r="AP42" s="105">
        <f>IF(ISBLANK('COPUS data entry'!S61),0,1)</f>
        <v>0</v>
      </c>
      <c r="AQ42" s="105">
        <f>IF(ISBLANK('COPUS data entry'!S64),0,1)</f>
        <v>0</v>
      </c>
      <c r="AR42" s="105">
        <f>IF(ISBLANK('COPUS data entry'!S65),0,1)</f>
        <v>0</v>
      </c>
      <c r="AS42" s="105">
        <f>IF(ISBLANK('COPUS data entry'!S66),0,1)</f>
        <v>0</v>
      </c>
      <c r="AT42" s="105">
        <f>IF(ISBLANK('COPUS data entry'!S67),0,1)</f>
        <v>0</v>
      </c>
      <c r="AU42" s="105">
        <f>IF(ISBLANK('COPUS data entry'!S68),0,1)</f>
        <v>0</v>
      </c>
      <c r="AV42" s="105">
        <f>IF(ISBLANK('COPUS data entry'!S70),0,1)</f>
        <v>0</v>
      </c>
      <c r="AW42" s="105">
        <f>IF(ISBLANK('COPUS data entry'!S71),0,1)</f>
        <v>0</v>
      </c>
      <c r="AX42" s="105">
        <f>IF(ISBLANK('COPUS data entry'!S72),0,1)</f>
        <v>0</v>
      </c>
      <c r="AY42" s="105">
        <f>IF(ISBLANK('COPUS data entry'!S73),0,1)</f>
        <v>0</v>
      </c>
      <c r="AZ42" s="105">
        <f>IF(ISBLANK('COPUS data entry'!S74),0,1)</f>
        <v>0</v>
      </c>
      <c r="BA42" s="105">
        <f>IF(ISBLANK('COPUS data entry'!S76),0,1)</f>
        <v>0</v>
      </c>
      <c r="BB42" s="105">
        <f>IF(ISBLANK('COPUS data entry'!S77),0,1)</f>
        <v>0</v>
      </c>
      <c r="BC42" s="105">
        <f>IF(ISBLANK('COPUS data entry'!S78),0,1)</f>
        <v>0</v>
      </c>
      <c r="BD42" s="105">
        <f>IF(ISBLANK('COPUS data entry'!S79),0,1)</f>
        <v>0</v>
      </c>
      <c r="BE42" s="105">
        <f>IF(ISBLANK('COPUS data entry'!S80),0,1)</f>
        <v>0</v>
      </c>
    </row>
    <row r="43" spans="1:57" ht="15.6" x14ac:dyDescent="0.3">
      <c r="A43" s="231"/>
      <c r="B43" s="104" t="s">
        <v>88</v>
      </c>
      <c r="C43" s="105">
        <f>IF(ISBLANK('COPUS data entry'!T13),0,1)</f>
        <v>0</v>
      </c>
      <c r="D43" s="105">
        <f>IF(ISBLANK('COPUS data entry'!T14),0,1)</f>
        <v>0</v>
      </c>
      <c r="E43" s="105">
        <f>IF(ISBLANK('COPUS data entry'!T15),0,1)</f>
        <v>0</v>
      </c>
      <c r="F43" s="105">
        <f>IF(ISBLANK('COPUS data entry'!T16),0,1)</f>
        <v>0</v>
      </c>
      <c r="G43" s="105">
        <f>IF(ISBLANK('COPUS data entry'!T17),0,1)</f>
        <v>0</v>
      </c>
      <c r="H43" s="105">
        <f>IF(ISBLANK('COPUS data entry'!T19),0,1)</f>
        <v>0</v>
      </c>
      <c r="I43" s="105">
        <f>IF(ISBLANK('COPUS data entry'!T20),0,1)</f>
        <v>0</v>
      </c>
      <c r="J43" s="105">
        <f>IF(ISBLANK('COPUS data entry'!T21),0,1)</f>
        <v>0</v>
      </c>
      <c r="K43" s="105">
        <f>IF(ISBLANK('COPUS data entry'!T22),0,1)</f>
        <v>0</v>
      </c>
      <c r="L43" s="105">
        <f>IF(ISBLANK('COPUS data entry'!T23),0,1)</f>
        <v>0</v>
      </c>
      <c r="M43" s="105">
        <f>IF(ISBLANK('COPUS data entry'!T25),0,1)</f>
        <v>0</v>
      </c>
      <c r="N43" s="105">
        <f>IF(ISBLANK('COPUS data entry'!T26),0,1)</f>
        <v>0</v>
      </c>
      <c r="O43" s="105">
        <f>IF(ISBLANK('COPUS data entry'!T27),0,1)</f>
        <v>0</v>
      </c>
      <c r="P43" s="105">
        <f>IF(ISBLANK('COPUS data entry'!T28),0,1)</f>
        <v>0</v>
      </c>
      <c r="Q43" s="105">
        <f>IF(ISBLANK('COPUS data entry'!T29),0,1)</f>
        <v>0</v>
      </c>
      <c r="R43" s="105">
        <f>IF(ISBLANK('COPUS data entry'!T32),0,1)</f>
        <v>0</v>
      </c>
      <c r="S43" s="105">
        <f>IF(ISBLANK('COPUS data entry'!T33),0,1)</f>
        <v>0</v>
      </c>
      <c r="T43" s="105">
        <f>IF(ISBLANK('COPUS data entry'!T34),0,1)</f>
        <v>0</v>
      </c>
      <c r="U43" s="105">
        <f>IF(ISBLANK('COPUS data entry'!T35),0,1)</f>
        <v>0</v>
      </c>
      <c r="V43" s="105">
        <f>IF(ISBLANK('COPUS data entry'!T36),0,1)</f>
        <v>0</v>
      </c>
      <c r="W43" s="105">
        <f>IF(ISBLANK('COPUS data entry'!T38),0,1)</f>
        <v>0</v>
      </c>
      <c r="X43" s="105">
        <f>IF(ISBLANK('COPUS data entry'!T39),0,1)</f>
        <v>0</v>
      </c>
      <c r="Y43" s="105">
        <f>IF(ISBLANK('COPUS data entry'!T40),0,1)</f>
        <v>0</v>
      </c>
      <c r="Z43" s="105">
        <f>IF(ISBLANK('COPUS data entry'!T41),0,1)</f>
        <v>0</v>
      </c>
      <c r="AA43" s="105">
        <f>IF(ISBLANK('COPUS data entry'!T42),0,1)</f>
        <v>0</v>
      </c>
      <c r="AB43" s="105">
        <f>IF(ISBLANK('COPUS data entry'!T44),0,1)</f>
        <v>0</v>
      </c>
      <c r="AC43" s="105">
        <f>IF(ISBLANK('COPUS data entry'!T45),0,1)</f>
        <v>0</v>
      </c>
      <c r="AD43" s="105">
        <f>IF(ISBLANK('COPUS data entry'!T46),0,1)</f>
        <v>0</v>
      </c>
      <c r="AE43" s="105">
        <f>IF(ISBLANK('COPUS data entry'!T47),0,1)</f>
        <v>0</v>
      </c>
      <c r="AF43" s="105">
        <f>IF(ISBLANK('COPUS data entry'!T48),0,1)</f>
        <v>0</v>
      </c>
      <c r="AG43" s="105">
        <f>IF(ISBLANK('COPUS data entry'!T51),0,1)</f>
        <v>0</v>
      </c>
      <c r="AH43" s="105">
        <f>IF(ISBLANK('COPUS data entry'!T52),0,1)</f>
        <v>0</v>
      </c>
      <c r="AI43" s="105">
        <f>IF(ISBLANK('COPUS data entry'!T53),0,1)</f>
        <v>0</v>
      </c>
      <c r="AJ43" s="105">
        <f>IF(ISBLANK('COPUS data entry'!T54),0,1)</f>
        <v>0</v>
      </c>
      <c r="AK43" s="105">
        <f>IF(ISBLANK('COPUS data entry'!T55),0,1)</f>
        <v>0</v>
      </c>
      <c r="AL43" s="105">
        <f>IF(ISBLANK('COPUS data entry'!T57),0,1)</f>
        <v>0</v>
      </c>
      <c r="AM43" s="105">
        <f>IF(ISBLANK('COPUS data entry'!T58),0,1)</f>
        <v>0</v>
      </c>
      <c r="AN43" s="105">
        <f>IF(ISBLANK('COPUS data entry'!T59),0,1)</f>
        <v>0</v>
      </c>
      <c r="AO43" s="105">
        <f>IF(ISBLANK('COPUS data entry'!T60),0,1)</f>
        <v>0</v>
      </c>
      <c r="AP43" s="105">
        <f>IF(ISBLANK('COPUS data entry'!T61),0,1)</f>
        <v>0</v>
      </c>
      <c r="AQ43" s="105">
        <f>IF(ISBLANK('COPUS data entry'!T64),0,1)</f>
        <v>0</v>
      </c>
      <c r="AR43" s="105">
        <f>IF(ISBLANK('COPUS data entry'!T65),0,1)</f>
        <v>0</v>
      </c>
      <c r="AS43" s="105">
        <f>IF(ISBLANK('COPUS data entry'!T66),0,1)</f>
        <v>0</v>
      </c>
      <c r="AT43" s="105">
        <f>IF(ISBLANK('COPUS data entry'!T67),0,1)</f>
        <v>0</v>
      </c>
      <c r="AU43" s="105">
        <f>IF(ISBLANK('COPUS data entry'!T68),0,1)</f>
        <v>0</v>
      </c>
      <c r="AV43" s="105">
        <f>IF(ISBLANK('COPUS data entry'!T70),0,1)</f>
        <v>0</v>
      </c>
      <c r="AW43" s="105">
        <f>IF(ISBLANK('COPUS data entry'!T71),0,1)</f>
        <v>0</v>
      </c>
      <c r="AX43" s="105">
        <f>IF(ISBLANK('COPUS data entry'!T72),0,1)</f>
        <v>0</v>
      </c>
      <c r="AY43" s="105">
        <f>IF(ISBLANK('COPUS data entry'!T73),0,1)</f>
        <v>0</v>
      </c>
      <c r="AZ43" s="105">
        <f>IF(ISBLANK('COPUS data entry'!T74),0,1)</f>
        <v>0</v>
      </c>
      <c r="BA43" s="105">
        <f>IF(ISBLANK('COPUS data entry'!T76),0,1)</f>
        <v>0</v>
      </c>
      <c r="BB43" s="105">
        <f>IF(ISBLANK('COPUS data entry'!T77),0,1)</f>
        <v>0</v>
      </c>
      <c r="BC43" s="105">
        <f>IF(ISBLANK('COPUS data entry'!T78),0,1)</f>
        <v>0</v>
      </c>
      <c r="BD43" s="105">
        <f>IF(ISBLANK('COPUS data entry'!T79),0,1)</f>
        <v>0</v>
      </c>
      <c r="BE43" s="105">
        <f>IF(ISBLANK('COPUS data entry'!T80),0,1)</f>
        <v>0</v>
      </c>
    </row>
    <row r="44" spans="1:57" ht="15.6" x14ac:dyDescent="0.3">
      <c r="A44" s="231"/>
      <c r="B44" s="104" t="s">
        <v>98</v>
      </c>
      <c r="C44" s="105">
        <f>IF(ISBLANK('COPUS data entry'!U13),0,1)</f>
        <v>0</v>
      </c>
      <c r="D44" s="105">
        <f>IF(ISBLANK('COPUS data entry'!U14),0,1)</f>
        <v>0</v>
      </c>
      <c r="E44" s="105">
        <f>IF(ISBLANK('COPUS data entry'!U15),0,1)</f>
        <v>0</v>
      </c>
      <c r="F44" s="105">
        <f>IF(ISBLANK('COPUS data entry'!U16),0,1)</f>
        <v>0</v>
      </c>
      <c r="G44" s="105">
        <f>IF(ISBLANK('COPUS data entry'!U17),0,1)</f>
        <v>0</v>
      </c>
      <c r="H44" s="105">
        <f>IF(ISBLANK('COPUS data entry'!U19),0,1)</f>
        <v>0</v>
      </c>
      <c r="I44" s="105">
        <f>IF(ISBLANK('COPUS data entry'!U20),0,1)</f>
        <v>0</v>
      </c>
      <c r="J44" s="105">
        <f>IF(ISBLANK('COPUS data entry'!U21),0,1)</f>
        <v>0</v>
      </c>
      <c r="K44" s="105">
        <f>IF(ISBLANK('COPUS data entry'!U22),0,1)</f>
        <v>0</v>
      </c>
      <c r="L44" s="105">
        <f>IF(ISBLANK('COPUS data entry'!U23),0,1)</f>
        <v>0</v>
      </c>
      <c r="M44" s="105">
        <f>IF(ISBLANK('COPUS data entry'!U25),0,1)</f>
        <v>0</v>
      </c>
      <c r="N44" s="105">
        <f>IF(ISBLANK('COPUS data entry'!U26),0,1)</f>
        <v>0</v>
      </c>
      <c r="O44" s="105">
        <f>IF(ISBLANK('COPUS data entry'!U27),0,1)</f>
        <v>0</v>
      </c>
      <c r="P44" s="105">
        <f>IF(ISBLANK('COPUS data entry'!U28),0,1)</f>
        <v>0</v>
      </c>
      <c r="Q44" s="105">
        <f>IF(ISBLANK('COPUS data entry'!U29),0,1)</f>
        <v>0</v>
      </c>
      <c r="R44" s="105">
        <f>IF(ISBLANK('COPUS data entry'!U32),0,1)</f>
        <v>0</v>
      </c>
      <c r="S44" s="105">
        <f>IF(ISBLANK('COPUS data entry'!U33),0,1)</f>
        <v>0</v>
      </c>
      <c r="T44" s="105">
        <f>IF(ISBLANK('COPUS data entry'!U34),0,1)</f>
        <v>0</v>
      </c>
      <c r="U44" s="105">
        <f>IF(ISBLANK('COPUS data entry'!U35),0,1)</f>
        <v>0</v>
      </c>
      <c r="V44" s="105">
        <f>IF(ISBLANK('COPUS data entry'!U36),0,1)</f>
        <v>0</v>
      </c>
      <c r="W44" s="105">
        <f>IF(ISBLANK('COPUS data entry'!U38),0,1)</f>
        <v>0</v>
      </c>
      <c r="X44" s="105">
        <f>IF(ISBLANK('COPUS data entry'!U39),0,1)</f>
        <v>0</v>
      </c>
      <c r="Y44" s="105">
        <f>IF(ISBLANK('COPUS data entry'!U40),0,1)</f>
        <v>0</v>
      </c>
      <c r="Z44" s="105">
        <f>IF(ISBLANK('COPUS data entry'!U41),0,1)</f>
        <v>0</v>
      </c>
      <c r="AA44" s="105">
        <f>IF(ISBLANK('COPUS data entry'!U42),0,1)</f>
        <v>0</v>
      </c>
      <c r="AB44" s="105">
        <f>IF(ISBLANK('COPUS data entry'!U44),0,1)</f>
        <v>0</v>
      </c>
      <c r="AC44" s="105">
        <f>IF(ISBLANK('COPUS data entry'!U45),0,1)</f>
        <v>0</v>
      </c>
      <c r="AD44" s="105">
        <f>IF(ISBLANK('COPUS data entry'!U46),0,1)</f>
        <v>0</v>
      </c>
      <c r="AE44" s="105">
        <f>IF(ISBLANK('COPUS data entry'!U47),0,1)</f>
        <v>0</v>
      </c>
      <c r="AF44" s="105">
        <f>IF(ISBLANK('COPUS data entry'!U48),0,1)</f>
        <v>0</v>
      </c>
      <c r="AG44" s="105">
        <f>IF(ISBLANK('COPUS data entry'!U51),0,1)</f>
        <v>0</v>
      </c>
      <c r="AH44" s="105">
        <f>IF(ISBLANK('COPUS data entry'!U52),0,1)</f>
        <v>0</v>
      </c>
      <c r="AI44" s="105">
        <f>IF(ISBLANK('COPUS data entry'!U53),0,1)</f>
        <v>0</v>
      </c>
      <c r="AJ44" s="105">
        <f>IF(ISBLANK('COPUS data entry'!U54),0,1)</f>
        <v>0</v>
      </c>
      <c r="AK44" s="105">
        <f>IF(ISBLANK('COPUS data entry'!U55),0,1)</f>
        <v>0</v>
      </c>
      <c r="AL44" s="105">
        <f>IF(ISBLANK('COPUS data entry'!U57),0,1)</f>
        <v>0</v>
      </c>
      <c r="AM44" s="105">
        <f>IF(ISBLANK('COPUS data entry'!U58),0,1)</f>
        <v>0</v>
      </c>
      <c r="AN44" s="105">
        <f>IF(ISBLANK('COPUS data entry'!U59),0,1)</f>
        <v>0</v>
      </c>
      <c r="AO44" s="105">
        <f>IF(ISBLANK('COPUS data entry'!U60),0,1)</f>
        <v>0</v>
      </c>
      <c r="AP44" s="105">
        <f>IF(ISBLANK('COPUS data entry'!U61),0,1)</f>
        <v>0</v>
      </c>
      <c r="AQ44" s="105">
        <f>IF(ISBLANK('COPUS data entry'!U64),0,1)</f>
        <v>0</v>
      </c>
      <c r="AR44" s="105">
        <f>IF(ISBLANK('COPUS data entry'!U65),0,1)</f>
        <v>0</v>
      </c>
      <c r="AS44" s="105">
        <f>IF(ISBLANK('COPUS data entry'!U66),0,1)</f>
        <v>0</v>
      </c>
      <c r="AT44" s="105">
        <f>IF(ISBLANK('COPUS data entry'!U67),0,1)</f>
        <v>0</v>
      </c>
      <c r="AU44" s="105">
        <f>IF(ISBLANK('COPUS data entry'!U68),0,1)</f>
        <v>0</v>
      </c>
      <c r="AV44" s="105">
        <f>IF(ISBLANK('COPUS data entry'!U70),0,1)</f>
        <v>0</v>
      </c>
      <c r="AW44" s="105">
        <f>IF(ISBLANK('COPUS data entry'!U71),0,1)</f>
        <v>0</v>
      </c>
      <c r="AX44" s="105">
        <f>IF(ISBLANK('COPUS data entry'!U72),0,1)</f>
        <v>0</v>
      </c>
      <c r="AY44" s="105">
        <f>IF(ISBLANK('COPUS data entry'!U73),0,1)</f>
        <v>0</v>
      </c>
      <c r="AZ44" s="105">
        <f>IF(ISBLANK('COPUS data entry'!U74),0,1)</f>
        <v>0</v>
      </c>
      <c r="BA44" s="105">
        <f>IF(ISBLANK('COPUS data entry'!U76),0,1)</f>
        <v>0</v>
      </c>
      <c r="BB44" s="105">
        <f>IF(ISBLANK('COPUS data entry'!U77),0,1)</f>
        <v>0</v>
      </c>
      <c r="BC44" s="105">
        <f>IF(ISBLANK('COPUS data entry'!U78),0,1)</f>
        <v>0</v>
      </c>
      <c r="BD44" s="105">
        <f>IF(ISBLANK('COPUS data entry'!U79),0,1)</f>
        <v>0</v>
      </c>
      <c r="BE44" s="105">
        <f>IF(ISBLANK('COPUS data entry'!U80),0,1)</f>
        <v>0</v>
      </c>
    </row>
    <row r="45" spans="1:57" ht="15.6" x14ac:dyDescent="0.3">
      <c r="A45" s="231"/>
      <c r="B45" s="104" t="s">
        <v>103</v>
      </c>
      <c r="C45" s="105">
        <f>IF(ISBLANK('COPUS data entry'!V13),0,1)</f>
        <v>0</v>
      </c>
      <c r="D45" s="105">
        <f>IF(ISBLANK('COPUS data entry'!V14),0,1)</f>
        <v>0</v>
      </c>
      <c r="E45" s="105">
        <f>IF(ISBLANK('COPUS data entry'!V15),0,1)</f>
        <v>0</v>
      </c>
      <c r="F45" s="105">
        <f>IF(ISBLANK('COPUS data entry'!V16),0,1)</f>
        <v>0</v>
      </c>
      <c r="G45" s="105">
        <f>IF(ISBLANK('COPUS data entry'!V17),0,1)</f>
        <v>0</v>
      </c>
      <c r="H45" s="105">
        <f>IF(ISBLANK('COPUS data entry'!V19),0,1)</f>
        <v>0</v>
      </c>
      <c r="I45" s="105">
        <f>IF(ISBLANK('COPUS data entry'!V20),0,1)</f>
        <v>0</v>
      </c>
      <c r="J45" s="105">
        <f>IF(ISBLANK('COPUS data entry'!V21),0,1)</f>
        <v>0</v>
      </c>
      <c r="K45" s="105">
        <f>IF(ISBLANK('COPUS data entry'!V22),0,1)</f>
        <v>0</v>
      </c>
      <c r="L45" s="105">
        <f>IF(ISBLANK('COPUS data entry'!V23),0,1)</f>
        <v>0</v>
      </c>
      <c r="M45" s="105">
        <f>IF(ISBLANK('COPUS data entry'!V25),0,1)</f>
        <v>0</v>
      </c>
      <c r="N45" s="105">
        <f>IF(ISBLANK('COPUS data entry'!V26),0,1)</f>
        <v>0</v>
      </c>
      <c r="O45" s="105">
        <f>IF(ISBLANK('COPUS data entry'!V27),0,1)</f>
        <v>0</v>
      </c>
      <c r="P45" s="105">
        <f>IF(ISBLANK('COPUS data entry'!V28),0,1)</f>
        <v>0</v>
      </c>
      <c r="Q45" s="105">
        <f>IF(ISBLANK('COPUS data entry'!V29),0,1)</f>
        <v>0</v>
      </c>
      <c r="R45" s="105">
        <f>IF(ISBLANK('COPUS data entry'!V32),0,1)</f>
        <v>0</v>
      </c>
      <c r="S45" s="105">
        <f>IF(ISBLANK('COPUS data entry'!V33),0,1)</f>
        <v>0</v>
      </c>
      <c r="T45" s="105">
        <f>IF(ISBLANK('COPUS data entry'!V34),0,1)</f>
        <v>0</v>
      </c>
      <c r="U45" s="105">
        <f>IF(ISBLANK('COPUS data entry'!V35),0,1)</f>
        <v>0</v>
      </c>
      <c r="V45" s="105">
        <f>IF(ISBLANK('COPUS data entry'!V36),0,1)</f>
        <v>0</v>
      </c>
      <c r="W45" s="105">
        <f>IF(ISBLANK('COPUS data entry'!V38),0,1)</f>
        <v>0</v>
      </c>
      <c r="X45" s="105">
        <f>IF(ISBLANK('COPUS data entry'!V39),0,1)</f>
        <v>0</v>
      </c>
      <c r="Y45" s="105">
        <f>IF(ISBLANK('COPUS data entry'!V40),0,1)</f>
        <v>0</v>
      </c>
      <c r="Z45" s="105">
        <f>IF(ISBLANK('COPUS data entry'!V41),0,1)</f>
        <v>0</v>
      </c>
      <c r="AA45" s="105">
        <f>IF(ISBLANK('COPUS data entry'!V42),0,1)</f>
        <v>0</v>
      </c>
      <c r="AB45" s="105">
        <f>IF(ISBLANK('COPUS data entry'!V44),0,1)</f>
        <v>0</v>
      </c>
      <c r="AC45" s="105">
        <f>IF(ISBLANK('COPUS data entry'!V45),0,1)</f>
        <v>0</v>
      </c>
      <c r="AD45" s="105">
        <f>IF(ISBLANK('COPUS data entry'!V46),0,1)</f>
        <v>0</v>
      </c>
      <c r="AE45" s="105">
        <f>IF(ISBLANK('COPUS data entry'!V47),0,1)</f>
        <v>0</v>
      </c>
      <c r="AF45" s="105">
        <f>IF(ISBLANK('COPUS data entry'!V48),0,1)</f>
        <v>0</v>
      </c>
      <c r="AG45" s="105">
        <f>IF(ISBLANK('COPUS data entry'!V51),0,1)</f>
        <v>0</v>
      </c>
      <c r="AH45" s="105">
        <f>IF(ISBLANK('COPUS data entry'!V52),0,1)</f>
        <v>0</v>
      </c>
      <c r="AI45" s="105">
        <f>IF(ISBLANK('COPUS data entry'!V53),0,1)</f>
        <v>0</v>
      </c>
      <c r="AJ45" s="105">
        <f>IF(ISBLANK('COPUS data entry'!V54),0,1)</f>
        <v>0</v>
      </c>
      <c r="AK45" s="105">
        <f>IF(ISBLANK('COPUS data entry'!V55),0,1)</f>
        <v>0</v>
      </c>
      <c r="AL45" s="105">
        <f>IF(ISBLANK('COPUS data entry'!V57),0,1)</f>
        <v>0</v>
      </c>
      <c r="AM45" s="105">
        <f>IF(ISBLANK('COPUS data entry'!V58),0,1)</f>
        <v>0</v>
      </c>
      <c r="AN45" s="105">
        <f>IF(ISBLANK('COPUS data entry'!V59),0,1)</f>
        <v>0</v>
      </c>
      <c r="AO45" s="105">
        <f>IF(ISBLANK('COPUS data entry'!V60),0,1)</f>
        <v>0</v>
      </c>
      <c r="AP45" s="105">
        <f>IF(ISBLANK('COPUS data entry'!V61),0,1)</f>
        <v>0</v>
      </c>
      <c r="AQ45" s="105">
        <f>IF(ISBLANK('COPUS data entry'!V64),0,1)</f>
        <v>0</v>
      </c>
      <c r="AR45" s="105">
        <f>IF(ISBLANK('COPUS data entry'!V65),0,1)</f>
        <v>0</v>
      </c>
      <c r="AS45" s="105">
        <f>IF(ISBLANK('COPUS data entry'!V66),0,1)</f>
        <v>0</v>
      </c>
      <c r="AT45" s="105">
        <f>IF(ISBLANK('COPUS data entry'!V67),0,1)</f>
        <v>0</v>
      </c>
      <c r="AU45" s="105">
        <f>IF(ISBLANK('COPUS data entry'!V68),0,1)</f>
        <v>0</v>
      </c>
      <c r="AV45" s="105">
        <f>IF(ISBLANK('COPUS data entry'!V70),0,1)</f>
        <v>0</v>
      </c>
      <c r="AW45" s="105">
        <f>IF(ISBLANK('COPUS data entry'!V71),0,1)</f>
        <v>0</v>
      </c>
      <c r="AX45" s="105">
        <f>IF(ISBLANK('COPUS data entry'!V72),0,1)</f>
        <v>0</v>
      </c>
      <c r="AY45" s="105">
        <f>IF(ISBLANK('COPUS data entry'!V73),0,1)</f>
        <v>0</v>
      </c>
      <c r="AZ45" s="105">
        <f>IF(ISBLANK('COPUS data entry'!V74),0,1)</f>
        <v>0</v>
      </c>
      <c r="BA45" s="105">
        <f>IF(ISBLANK('COPUS data entry'!V76),0,1)</f>
        <v>0</v>
      </c>
      <c r="BB45" s="105">
        <f>IF(ISBLANK('COPUS data entry'!V77),0,1)</f>
        <v>0</v>
      </c>
      <c r="BC45" s="105">
        <f>IF(ISBLANK('COPUS data entry'!V78),0,1)</f>
        <v>0</v>
      </c>
      <c r="BD45" s="105">
        <f>IF(ISBLANK('COPUS data entry'!V79),0,1)</f>
        <v>0</v>
      </c>
      <c r="BE45" s="105">
        <f>IF(ISBLANK('COPUS data entry'!V80),0,1)</f>
        <v>0</v>
      </c>
    </row>
    <row r="46" spans="1:57" ht="15.6" x14ac:dyDescent="0.3">
      <c r="A46" s="231"/>
      <c r="B46" s="104" t="s">
        <v>104</v>
      </c>
      <c r="C46" s="105">
        <f>IF(ISBLANK('COPUS data entry'!W13),0,1)</f>
        <v>0</v>
      </c>
      <c r="D46" s="105">
        <f>IF(ISBLANK('COPUS data entry'!W14),0,1)</f>
        <v>0</v>
      </c>
      <c r="E46" s="105">
        <f>IF(ISBLANK('COPUS data entry'!W15),0,1)</f>
        <v>0</v>
      </c>
      <c r="F46" s="105">
        <f>IF(ISBLANK('COPUS data entry'!W16),0,1)</f>
        <v>0</v>
      </c>
      <c r="G46" s="105">
        <f>IF(ISBLANK('COPUS data entry'!W17),0,1)</f>
        <v>0</v>
      </c>
      <c r="H46" s="105">
        <f>IF(ISBLANK('COPUS data entry'!W19),0,1)</f>
        <v>0</v>
      </c>
      <c r="I46" s="105">
        <f>IF(ISBLANK('COPUS data entry'!W20),0,1)</f>
        <v>0</v>
      </c>
      <c r="J46" s="105">
        <f>IF(ISBLANK('COPUS data entry'!W21),0,1)</f>
        <v>0</v>
      </c>
      <c r="K46" s="105">
        <f>IF(ISBLANK('COPUS data entry'!W22),0,1)</f>
        <v>0</v>
      </c>
      <c r="L46" s="105">
        <f>IF(ISBLANK('COPUS data entry'!W23),0,1)</f>
        <v>0</v>
      </c>
      <c r="M46" s="105">
        <f>IF(ISBLANK('COPUS data entry'!W25),0,1)</f>
        <v>0</v>
      </c>
      <c r="N46" s="105">
        <f>IF(ISBLANK('COPUS data entry'!W26),0,1)</f>
        <v>0</v>
      </c>
      <c r="O46" s="105">
        <f>IF(ISBLANK('COPUS data entry'!W27),0,1)</f>
        <v>0</v>
      </c>
      <c r="P46" s="105">
        <f>IF(ISBLANK('COPUS data entry'!W28),0,1)</f>
        <v>0</v>
      </c>
      <c r="Q46" s="105">
        <f>IF(ISBLANK('COPUS data entry'!W29),0,1)</f>
        <v>0</v>
      </c>
      <c r="R46" s="105">
        <f>IF(ISBLANK('COPUS data entry'!W32),0,1)</f>
        <v>0</v>
      </c>
      <c r="S46" s="105">
        <f>IF(ISBLANK('COPUS data entry'!W33),0,1)</f>
        <v>0</v>
      </c>
      <c r="T46" s="105">
        <f>IF(ISBLANK('COPUS data entry'!W34),0,1)</f>
        <v>0</v>
      </c>
      <c r="U46" s="105">
        <f>IF(ISBLANK('COPUS data entry'!W35),0,1)</f>
        <v>0</v>
      </c>
      <c r="V46" s="105">
        <f>IF(ISBLANK('COPUS data entry'!W36),0,1)</f>
        <v>0</v>
      </c>
      <c r="W46" s="105">
        <f>IF(ISBLANK('COPUS data entry'!W38),0,1)</f>
        <v>0</v>
      </c>
      <c r="X46" s="105">
        <f>IF(ISBLANK('COPUS data entry'!W39),0,1)</f>
        <v>0</v>
      </c>
      <c r="Y46" s="105">
        <f>IF(ISBLANK('COPUS data entry'!W40),0,1)</f>
        <v>0</v>
      </c>
      <c r="Z46" s="105">
        <f>IF(ISBLANK('COPUS data entry'!W41),0,1)</f>
        <v>0</v>
      </c>
      <c r="AA46" s="105">
        <f>IF(ISBLANK('COPUS data entry'!W42),0,1)</f>
        <v>0</v>
      </c>
      <c r="AB46" s="105">
        <f>IF(ISBLANK('COPUS data entry'!W44),0,1)</f>
        <v>0</v>
      </c>
      <c r="AC46" s="105">
        <f>IF(ISBLANK('COPUS data entry'!W45),0,1)</f>
        <v>0</v>
      </c>
      <c r="AD46" s="105">
        <f>IF(ISBLANK('COPUS data entry'!W46),0,1)</f>
        <v>0</v>
      </c>
      <c r="AE46" s="105">
        <f>IF(ISBLANK('COPUS data entry'!W47),0,1)</f>
        <v>0</v>
      </c>
      <c r="AF46" s="105">
        <f>IF(ISBLANK('COPUS data entry'!W48),0,1)</f>
        <v>0</v>
      </c>
      <c r="AG46" s="105">
        <f>IF(ISBLANK('COPUS data entry'!W51),0,1)</f>
        <v>0</v>
      </c>
      <c r="AH46" s="105">
        <f>IF(ISBLANK('COPUS data entry'!W52),0,1)</f>
        <v>0</v>
      </c>
      <c r="AI46" s="105">
        <f>IF(ISBLANK('COPUS data entry'!W53),0,1)</f>
        <v>0</v>
      </c>
      <c r="AJ46" s="105">
        <f>IF(ISBLANK('COPUS data entry'!W54),0,1)</f>
        <v>0</v>
      </c>
      <c r="AK46" s="105">
        <f>IF(ISBLANK('COPUS data entry'!W55),0,1)</f>
        <v>0</v>
      </c>
      <c r="AL46" s="105">
        <f>IF(ISBLANK('COPUS data entry'!W57),0,1)</f>
        <v>0</v>
      </c>
      <c r="AM46" s="105">
        <f>IF(ISBLANK('COPUS data entry'!W58),0,1)</f>
        <v>0</v>
      </c>
      <c r="AN46" s="105">
        <f>IF(ISBLANK('COPUS data entry'!W59),0,1)</f>
        <v>0</v>
      </c>
      <c r="AO46" s="105">
        <f>IF(ISBLANK('COPUS data entry'!W60),0,1)</f>
        <v>0</v>
      </c>
      <c r="AP46" s="105">
        <f>IF(ISBLANK('COPUS data entry'!W61),0,1)</f>
        <v>0</v>
      </c>
      <c r="AQ46" s="105">
        <f>IF(ISBLANK('COPUS data entry'!W64),0,1)</f>
        <v>0</v>
      </c>
      <c r="AR46" s="105">
        <f>IF(ISBLANK('COPUS data entry'!W65),0,1)</f>
        <v>0</v>
      </c>
      <c r="AS46" s="105">
        <f>IF(ISBLANK('COPUS data entry'!W66),0,1)</f>
        <v>0</v>
      </c>
      <c r="AT46" s="105">
        <f>IF(ISBLANK('COPUS data entry'!W67),0,1)</f>
        <v>0</v>
      </c>
      <c r="AU46" s="105">
        <f>IF(ISBLANK('COPUS data entry'!W68),0,1)</f>
        <v>0</v>
      </c>
      <c r="AV46" s="105">
        <f>IF(ISBLANK('COPUS data entry'!W70),0,1)</f>
        <v>0</v>
      </c>
      <c r="AW46" s="105">
        <f>IF(ISBLANK('COPUS data entry'!W71),0,1)</f>
        <v>0</v>
      </c>
      <c r="AX46" s="105">
        <f>IF(ISBLANK('COPUS data entry'!W72),0,1)</f>
        <v>0</v>
      </c>
      <c r="AY46" s="105">
        <f>IF(ISBLANK('COPUS data entry'!W73),0,1)</f>
        <v>0</v>
      </c>
      <c r="AZ46" s="105">
        <f>IF(ISBLANK('COPUS data entry'!W74),0,1)</f>
        <v>0</v>
      </c>
      <c r="BA46" s="105">
        <f>IF(ISBLANK('COPUS data entry'!W76),0,1)</f>
        <v>0</v>
      </c>
      <c r="BB46" s="105">
        <f>IF(ISBLANK('COPUS data entry'!W77),0,1)</f>
        <v>0</v>
      </c>
      <c r="BC46" s="105">
        <f>IF(ISBLANK('COPUS data entry'!W78),0,1)</f>
        <v>0</v>
      </c>
      <c r="BD46" s="105">
        <f>IF(ISBLANK('COPUS data entry'!W79),0,1)</f>
        <v>0</v>
      </c>
      <c r="BE46" s="105">
        <f>IF(ISBLANK('COPUS data entry'!W80),0,1)</f>
        <v>0</v>
      </c>
    </row>
    <row r="47" spans="1:57" ht="15.6" x14ac:dyDescent="0.3">
      <c r="A47" s="231"/>
      <c r="B47" s="104" t="s">
        <v>92</v>
      </c>
      <c r="C47" s="105">
        <f>IF(ISBLANK('COPUS data entry'!X13),0,1)</f>
        <v>0</v>
      </c>
      <c r="D47" s="105">
        <f>IF(ISBLANK('COPUS data entry'!X14),0,1)</f>
        <v>0</v>
      </c>
      <c r="E47" s="105">
        <f>IF(ISBLANK('COPUS data entry'!X15),0,1)</f>
        <v>0</v>
      </c>
      <c r="F47" s="105">
        <f>IF(ISBLANK('COPUS data entry'!X16),0,1)</f>
        <v>0</v>
      </c>
      <c r="G47" s="105">
        <f>IF(ISBLANK('COPUS data entry'!X17),0,1)</f>
        <v>0</v>
      </c>
      <c r="H47" s="105">
        <f>IF(ISBLANK('COPUS data entry'!X19),0,1)</f>
        <v>0</v>
      </c>
      <c r="I47" s="105">
        <f>IF(ISBLANK('COPUS data entry'!X20),0,1)</f>
        <v>0</v>
      </c>
      <c r="J47" s="105">
        <f>IF(ISBLANK('COPUS data entry'!X21),0,1)</f>
        <v>0</v>
      </c>
      <c r="K47" s="105">
        <f>IF(ISBLANK('COPUS data entry'!X22),0,1)</f>
        <v>0</v>
      </c>
      <c r="L47" s="105">
        <f>IF(ISBLANK('COPUS data entry'!X23),0,1)</f>
        <v>0</v>
      </c>
      <c r="M47" s="105">
        <f>IF(ISBLANK('COPUS data entry'!X25),0,1)</f>
        <v>0</v>
      </c>
      <c r="N47" s="105">
        <f>IF(ISBLANK('COPUS data entry'!X26),0,1)</f>
        <v>0</v>
      </c>
      <c r="O47" s="105">
        <f>IF(ISBLANK('COPUS data entry'!X27),0,1)</f>
        <v>0</v>
      </c>
      <c r="P47" s="105">
        <f>IF(ISBLANK('COPUS data entry'!X28),0,1)</f>
        <v>0</v>
      </c>
      <c r="Q47" s="105">
        <f>IF(ISBLANK('COPUS data entry'!X29),0,1)</f>
        <v>0</v>
      </c>
      <c r="R47" s="105">
        <f>IF(ISBLANK('COPUS data entry'!X32),0,1)</f>
        <v>0</v>
      </c>
      <c r="S47" s="105">
        <f>IF(ISBLANK('COPUS data entry'!X33),0,1)</f>
        <v>0</v>
      </c>
      <c r="T47" s="105">
        <f>IF(ISBLANK('COPUS data entry'!X34),0,1)</f>
        <v>0</v>
      </c>
      <c r="U47" s="105">
        <f>IF(ISBLANK('COPUS data entry'!X35),0,1)</f>
        <v>0</v>
      </c>
      <c r="V47" s="105">
        <f>IF(ISBLANK('COPUS data entry'!X36),0,1)</f>
        <v>0</v>
      </c>
      <c r="W47" s="105">
        <f>IF(ISBLANK('COPUS data entry'!X38),0,1)</f>
        <v>0</v>
      </c>
      <c r="X47" s="105">
        <f>IF(ISBLANK('COPUS data entry'!X39),0,1)</f>
        <v>0</v>
      </c>
      <c r="Y47" s="105">
        <f>IF(ISBLANK('COPUS data entry'!X40),0,1)</f>
        <v>0</v>
      </c>
      <c r="Z47" s="105">
        <f>IF(ISBLANK('COPUS data entry'!X41),0,1)</f>
        <v>0</v>
      </c>
      <c r="AA47" s="105">
        <f>IF(ISBLANK('COPUS data entry'!X42),0,1)</f>
        <v>0</v>
      </c>
      <c r="AB47" s="105">
        <f>IF(ISBLANK('COPUS data entry'!X44),0,1)</f>
        <v>0</v>
      </c>
      <c r="AC47" s="105">
        <f>IF(ISBLANK('COPUS data entry'!X45),0,1)</f>
        <v>0</v>
      </c>
      <c r="AD47" s="105">
        <f>IF(ISBLANK('COPUS data entry'!X46),0,1)</f>
        <v>0</v>
      </c>
      <c r="AE47" s="105">
        <f>IF(ISBLANK('COPUS data entry'!X47),0,1)</f>
        <v>0</v>
      </c>
      <c r="AF47" s="105">
        <f>IF(ISBLANK('COPUS data entry'!X48),0,1)</f>
        <v>0</v>
      </c>
      <c r="AG47" s="105">
        <f>IF(ISBLANK('COPUS data entry'!X51),0,1)</f>
        <v>0</v>
      </c>
      <c r="AH47" s="105">
        <f>IF(ISBLANK('COPUS data entry'!X52),0,1)</f>
        <v>0</v>
      </c>
      <c r="AI47" s="105">
        <f>IF(ISBLANK('COPUS data entry'!X53),0,1)</f>
        <v>0</v>
      </c>
      <c r="AJ47" s="105">
        <f>IF(ISBLANK('COPUS data entry'!X54),0,1)</f>
        <v>0</v>
      </c>
      <c r="AK47" s="105">
        <f>IF(ISBLANK('COPUS data entry'!X55),0,1)</f>
        <v>0</v>
      </c>
      <c r="AL47" s="105">
        <f>IF(ISBLANK('COPUS data entry'!X57),0,1)</f>
        <v>0</v>
      </c>
      <c r="AM47" s="105">
        <f>IF(ISBLANK('COPUS data entry'!X58),0,1)</f>
        <v>0</v>
      </c>
      <c r="AN47" s="105">
        <f>IF(ISBLANK('COPUS data entry'!X59),0,1)</f>
        <v>0</v>
      </c>
      <c r="AO47" s="105">
        <f>IF(ISBLANK('COPUS data entry'!X60),0,1)</f>
        <v>0</v>
      </c>
      <c r="AP47" s="105">
        <f>IF(ISBLANK('COPUS data entry'!X61),0,1)</f>
        <v>0</v>
      </c>
      <c r="AQ47" s="105">
        <f>IF(ISBLANK('COPUS data entry'!X64),0,1)</f>
        <v>0</v>
      </c>
      <c r="AR47" s="105">
        <f>IF(ISBLANK('COPUS data entry'!X65),0,1)</f>
        <v>0</v>
      </c>
      <c r="AS47" s="105">
        <f>IF(ISBLANK('COPUS data entry'!X66),0,1)</f>
        <v>0</v>
      </c>
      <c r="AT47" s="105">
        <f>IF(ISBLANK('COPUS data entry'!X67),0,1)</f>
        <v>0</v>
      </c>
      <c r="AU47" s="105">
        <f>IF(ISBLANK('COPUS data entry'!X68),0,1)</f>
        <v>0</v>
      </c>
      <c r="AV47" s="105">
        <f>IF(ISBLANK('COPUS data entry'!X70),0,1)</f>
        <v>0</v>
      </c>
      <c r="AW47" s="105">
        <f>IF(ISBLANK('COPUS data entry'!X71),0,1)</f>
        <v>0</v>
      </c>
      <c r="AX47" s="105">
        <f>IF(ISBLANK('COPUS data entry'!X72),0,1)</f>
        <v>0</v>
      </c>
      <c r="AY47" s="105">
        <f>IF(ISBLANK('COPUS data entry'!X73),0,1)</f>
        <v>0</v>
      </c>
      <c r="AZ47" s="105">
        <f>IF(ISBLANK('COPUS data entry'!X74),0,1)</f>
        <v>0</v>
      </c>
      <c r="BA47" s="105">
        <f>IF(ISBLANK('COPUS data entry'!X76),0,1)</f>
        <v>0</v>
      </c>
      <c r="BB47" s="105">
        <f>IF(ISBLANK('COPUS data entry'!X77),0,1)</f>
        <v>0</v>
      </c>
      <c r="BC47" s="105">
        <f>IF(ISBLANK('COPUS data entry'!X78),0,1)</f>
        <v>0</v>
      </c>
      <c r="BD47" s="105">
        <f>IF(ISBLANK('COPUS data entry'!X79),0,1)</f>
        <v>0</v>
      </c>
      <c r="BE47" s="105">
        <f>IF(ISBLANK('COPUS data entry'!X80),0,1)</f>
        <v>0</v>
      </c>
    </row>
    <row r="48" spans="1:57" ht="15.6" x14ac:dyDescent="0.3">
      <c r="A48" s="231"/>
      <c r="B48" s="104" t="s">
        <v>82</v>
      </c>
      <c r="C48" s="105">
        <f>IF(ISBLANK('COPUS data entry'!Y13),0,1)</f>
        <v>0</v>
      </c>
      <c r="D48" s="105">
        <f>IF(ISBLANK('COPUS data entry'!Y14),0,1)</f>
        <v>0</v>
      </c>
      <c r="E48" s="105">
        <f>IF(ISBLANK('COPUS data entry'!Y15),0,1)</f>
        <v>0</v>
      </c>
      <c r="F48" s="105">
        <f>IF(ISBLANK('COPUS data entry'!Y16),0,1)</f>
        <v>0</v>
      </c>
      <c r="G48" s="105">
        <f>IF(ISBLANK('COPUS data entry'!Y17),0,1)</f>
        <v>0</v>
      </c>
      <c r="H48" s="105">
        <f>IF(ISBLANK('COPUS data entry'!Y19),0,1)</f>
        <v>0</v>
      </c>
      <c r="I48" s="105">
        <f>IF(ISBLANK('COPUS data entry'!Y20),0,1)</f>
        <v>0</v>
      </c>
      <c r="J48" s="105">
        <f>IF(ISBLANK('COPUS data entry'!Y21),0,1)</f>
        <v>0</v>
      </c>
      <c r="K48" s="105">
        <f>IF(ISBLANK('COPUS data entry'!Y22),0,1)</f>
        <v>0</v>
      </c>
      <c r="L48" s="105">
        <f>IF(ISBLANK('COPUS data entry'!Y23),0,1)</f>
        <v>0</v>
      </c>
      <c r="M48" s="105">
        <f>IF(ISBLANK('COPUS data entry'!Y25),0,1)</f>
        <v>0</v>
      </c>
      <c r="N48" s="105">
        <f>IF(ISBLANK('COPUS data entry'!Y26),0,1)</f>
        <v>0</v>
      </c>
      <c r="O48" s="105">
        <f>IF(ISBLANK('COPUS data entry'!Y27),0,1)</f>
        <v>0</v>
      </c>
      <c r="P48" s="105">
        <f>IF(ISBLANK('COPUS data entry'!Y28),0,1)</f>
        <v>0</v>
      </c>
      <c r="Q48" s="105">
        <f>IF(ISBLANK('COPUS data entry'!Y29),0,1)</f>
        <v>0</v>
      </c>
      <c r="R48" s="105">
        <f>IF(ISBLANK('COPUS data entry'!Y32),0,1)</f>
        <v>0</v>
      </c>
      <c r="S48" s="105">
        <f>IF(ISBLANK('COPUS data entry'!Y33),0,1)</f>
        <v>0</v>
      </c>
      <c r="T48" s="105">
        <f>IF(ISBLANK('COPUS data entry'!Y34),0,1)</f>
        <v>0</v>
      </c>
      <c r="U48" s="105">
        <f>IF(ISBLANK('COPUS data entry'!Y35),0,1)</f>
        <v>0</v>
      </c>
      <c r="V48" s="105">
        <f>IF(ISBLANK('COPUS data entry'!Y36),0,1)</f>
        <v>0</v>
      </c>
      <c r="W48" s="105">
        <f>IF(ISBLANK('COPUS data entry'!Y38),0,1)</f>
        <v>0</v>
      </c>
      <c r="X48" s="105">
        <f>IF(ISBLANK('COPUS data entry'!Y39),0,1)</f>
        <v>0</v>
      </c>
      <c r="Y48" s="105">
        <f>IF(ISBLANK('COPUS data entry'!Y40),0,1)</f>
        <v>0</v>
      </c>
      <c r="Z48" s="105">
        <f>IF(ISBLANK('COPUS data entry'!Y41),0,1)</f>
        <v>0</v>
      </c>
      <c r="AA48" s="105">
        <f>IF(ISBLANK('COPUS data entry'!Y42),0,1)</f>
        <v>0</v>
      </c>
      <c r="AB48" s="105">
        <f>IF(ISBLANK('COPUS data entry'!Y44),0,1)</f>
        <v>0</v>
      </c>
      <c r="AC48" s="105">
        <f>IF(ISBLANK('COPUS data entry'!Y45),0,1)</f>
        <v>0</v>
      </c>
      <c r="AD48" s="105">
        <f>IF(ISBLANK('COPUS data entry'!Y46),0,1)</f>
        <v>0</v>
      </c>
      <c r="AE48" s="105">
        <f>IF(ISBLANK('COPUS data entry'!Y47),0,1)</f>
        <v>0</v>
      </c>
      <c r="AF48" s="105">
        <f>IF(ISBLANK('COPUS data entry'!Y48),0,1)</f>
        <v>0</v>
      </c>
      <c r="AG48" s="105">
        <f>IF(ISBLANK('COPUS data entry'!Y51),0,1)</f>
        <v>0</v>
      </c>
      <c r="AH48" s="105">
        <f>IF(ISBLANK('COPUS data entry'!Y52),0,1)</f>
        <v>0</v>
      </c>
      <c r="AI48" s="105">
        <f>IF(ISBLANK('COPUS data entry'!Y53),0,1)</f>
        <v>0</v>
      </c>
      <c r="AJ48" s="105">
        <f>IF(ISBLANK('COPUS data entry'!Y54),0,1)</f>
        <v>0</v>
      </c>
      <c r="AK48" s="105">
        <f>IF(ISBLANK('COPUS data entry'!Y55),0,1)</f>
        <v>0</v>
      </c>
      <c r="AL48" s="105">
        <f>IF(ISBLANK('COPUS data entry'!Y57),0,1)</f>
        <v>0</v>
      </c>
      <c r="AM48" s="105">
        <f>IF(ISBLANK('COPUS data entry'!Y58),0,1)</f>
        <v>0</v>
      </c>
      <c r="AN48" s="105">
        <f>IF(ISBLANK('COPUS data entry'!Y59),0,1)</f>
        <v>0</v>
      </c>
      <c r="AO48" s="105">
        <f>IF(ISBLANK('COPUS data entry'!Y60),0,1)</f>
        <v>0</v>
      </c>
      <c r="AP48" s="105">
        <f>IF(ISBLANK('COPUS data entry'!Y61),0,1)</f>
        <v>0</v>
      </c>
      <c r="AQ48" s="105">
        <f>IF(ISBLANK('COPUS data entry'!Y64),0,1)</f>
        <v>0</v>
      </c>
      <c r="AR48" s="105">
        <f>IF(ISBLANK('COPUS data entry'!Y65),0,1)</f>
        <v>0</v>
      </c>
      <c r="AS48" s="105">
        <f>IF(ISBLANK('COPUS data entry'!Y66),0,1)</f>
        <v>0</v>
      </c>
      <c r="AT48" s="105">
        <f>IF(ISBLANK('COPUS data entry'!Y67),0,1)</f>
        <v>0</v>
      </c>
      <c r="AU48" s="105">
        <f>IF(ISBLANK('COPUS data entry'!Y68),0,1)</f>
        <v>0</v>
      </c>
      <c r="AV48" s="105">
        <f>IF(ISBLANK('COPUS data entry'!Y70),0,1)</f>
        <v>0</v>
      </c>
      <c r="AW48" s="105">
        <f>IF(ISBLANK('COPUS data entry'!Y71),0,1)</f>
        <v>0</v>
      </c>
      <c r="AX48" s="105">
        <f>IF(ISBLANK('COPUS data entry'!Y72),0,1)</f>
        <v>0</v>
      </c>
      <c r="AY48" s="105">
        <f>IF(ISBLANK('COPUS data entry'!Y73),0,1)</f>
        <v>0</v>
      </c>
      <c r="AZ48" s="105">
        <f>IF(ISBLANK('COPUS data entry'!Y74),0,1)</f>
        <v>0</v>
      </c>
      <c r="BA48" s="105">
        <f>IF(ISBLANK('COPUS data entry'!Y76),0,1)</f>
        <v>0</v>
      </c>
      <c r="BB48" s="105">
        <f>IF(ISBLANK('COPUS data entry'!Y77),0,1)</f>
        <v>0</v>
      </c>
      <c r="BC48" s="105">
        <f>IF(ISBLANK('COPUS data entry'!Y78),0,1)</f>
        <v>0</v>
      </c>
      <c r="BD48" s="105">
        <f>IF(ISBLANK('COPUS data entry'!Y79),0,1)</f>
        <v>0</v>
      </c>
      <c r="BE48" s="105">
        <f>IF(ISBLANK('COPUS data entry'!Y80),0,1)</f>
        <v>0</v>
      </c>
    </row>
    <row r="49" spans="1:57" ht="15.6" x14ac:dyDescent="0.3">
      <c r="A49" s="231"/>
      <c r="B49" s="104" t="s">
        <v>83</v>
      </c>
      <c r="C49" s="105">
        <f>IF(ISBLANK('COPUS data entry'!Z13),0,1)</f>
        <v>0</v>
      </c>
      <c r="D49" s="105">
        <f>IF(ISBLANK('COPUS data entry'!Z14),0,1)</f>
        <v>0</v>
      </c>
      <c r="E49" s="105">
        <f>IF(ISBLANK('COPUS data entry'!Z15),0,1)</f>
        <v>0</v>
      </c>
      <c r="F49" s="105">
        <f>IF(ISBLANK('COPUS data entry'!Z16),0,1)</f>
        <v>0</v>
      </c>
      <c r="G49" s="105">
        <f>IF(ISBLANK('COPUS data entry'!Z17),0,1)</f>
        <v>0</v>
      </c>
      <c r="H49" s="105">
        <f>IF(ISBLANK('COPUS data entry'!Z19),0,1)</f>
        <v>0</v>
      </c>
      <c r="I49" s="105">
        <f>IF(ISBLANK('COPUS data entry'!Z20),0,1)</f>
        <v>0</v>
      </c>
      <c r="J49" s="105">
        <f>IF(ISBLANK('COPUS data entry'!Z21),0,1)</f>
        <v>0</v>
      </c>
      <c r="K49" s="105">
        <f>IF(ISBLANK('COPUS data entry'!Z22),0,1)</f>
        <v>0</v>
      </c>
      <c r="L49" s="105">
        <f>IF(ISBLANK('COPUS data entry'!Z23),0,1)</f>
        <v>0</v>
      </c>
      <c r="M49" s="105">
        <f>IF(ISBLANK('COPUS data entry'!Z25),0,1)</f>
        <v>0</v>
      </c>
      <c r="N49" s="105">
        <f>IF(ISBLANK('COPUS data entry'!Z26),0,1)</f>
        <v>0</v>
      </c>
      <c r="O49" s="105">
        <f>IF(ISBLANK('COPUS data entry'!Z27),0,1)</f>
        <v>0</v>
      </c>
      <c r="P49" s="105">
        <f>IF(ISBLANK('COPUS data entry'!Z28),0,1)</f>
        <v>0</v>
      </c>
      <c r="Q49" s="105">
        <f>IF(ISBLANK('COPUS data entry'!Z29),0,1)</f>
        <v>0</v>
      </c>
      <c r="R49" s="105">
        <f>IF(ISBLANK('COPUS data entry'!Z32),0,1)</f>
        <v>0</v>
      </c>
      <c r="S49" s="105">
        <f>IF(ISBLANK('COPUS data entry'!Z33),0,1)</f>
        <v>0</v>
      </c>
      <c r="T49" s="105">
        <f>IF(ISBLANK('COPUS data entry'!Z34),0,1)</f>
        <v>0</v>
      </c>
      <c r="U49" s="105">
        <f>IF(ISBLANK('COPUS data entry'!Z35),0,1)</f>
        <v>0</v>
      </c>
      <c r="V49" s="105">
        <f>IF(ISBLANK('COPUS data entry'!Z36),0,1)</f>
        <v>0</v>
      </c>
      <c r="W49" s="105">
        <f>IF(ISBLANK('COPUS data entry'!Z38),0,1)</f>
        <v>0</v>
      </c>
      <c r="X49" s="105">
        <f>IF(ISBLANK('COPUS data entry'!Z39),0,1)</f>
        <v>0</v>
      </c>
      <c r="Y49" s="105">
        <f>IF(ISBLANK('COPUS data entry'!Z40),0,1)</f>
        <v>0</v>
      </c>
      <c r="Z49" s="105">
        <f>IF(ISBLANK('COPUS data entry'!Z41),0,1)</f>
        <v>0</v>
      </c>
      <c r="AA49" s="105">
        <f>IF(ISBLANK('COPUS data entry'!Z42),0,1)</f>
        <v>0</v>
      </c>
      <c r="AB49" s="105">
        <f>IF(ISBLANK('COPUS data entry'!Z44),0,1)</f>
        <v>0</v>
      </c>
      <c r="AC49" s="105">
        <f>IF(ISBLANK('COPUS data entry'!Z45),0,1)</f>
        <v>0</v>
      </c>
      <c r="AD49" s="105">
        <f>IF(ISBLANK('COPUS data entry'!Z46),0,1)</f>
        <v>0</v>
      </c>
      <c r="AE49" s="105">
        <f>IF(ISBLANK('COPUS data entry'!Z47),0,1)</f>
        <v>0</v>
      </c>
      <c r="AF49" s="105">
        <f>IF(ISBLANK('COPUS data entry'!Z48),0,1)</f>
        <v>0</v>
      </c>
      <c r="AG49" s="105">
        <f>IF(ISBLANK('COPUS data entry'!Z51),0,1)</f>
        <v>0</v>
      </c>
      <c r="AH49" s="105">
        <f>IF(ISBLANK('COPUS data entry'!Z52),0,1)</f>
        <v>0</v>
      </c>
      <c r="AI49" s="105">
        <f>IF(ISBLANK('COPUS data entry'!Z53),0,1)</f>
        <v>0</v>
      </c>
      <c r="AJ49" s="105">
        <f>IF(ISBLANK('COPUS data entry'!Z54),0,1)</f>
        <v>0</v>
      </c>
      <c r="AK49" s="105">
        <f>IF(ISBLANK('COPUS data entry'!Z55),0,1)</f>
        <v>0</v>
      </c>
      <c r="AL49" s="105">
        <f>IF(ISBLANK('COPUS data entry'!Z57),0,1)</f>
        <v>0</v>
      </c>
      <c r="AM49" s="105">
        <f>IF(ISBLANK('COPUS data entry'!Z58),0,1)</f>
        <v>0</v>
      </c>
      <c r="AN49" s="105">
        <f>IF(ISBLANK('COPUS data entry'!Z59),0,1)</f>
        <v>0</v>
      </c>
      <c r="AO49" s="105">
        <f>IF(ISBLANK('COPUS data entry'!Z60),0,1)</f>
        <v>0</v>
      </c>
      <c r="AP49" s="105">
        <f>IF(ISBLANK('COPUS data entry'!Z61),0,1)</f>
        <v>0</v>
      </c>
      <c r="AQ49" s="105">
        <f>IF(ISBLANK('COPUS data entry'!Z64),0,1)</f>
        <v>0</v>
      </c>
      <c r="AR49" s="105">
        <f>IF(ISBLANK('COPUS data entry'!Z65),0,1)</f>
        <v>0</v>
      </c>
      <c r="AS49" s="105">
        <f>IF(ISBLANK('COPUS data entry'!Z66),0,1)</f>
        <v>0</v>
      </c>
      <c r="AT49" s="105">
        <f>IF(ISBLANK('COPUS data entry'!Z67),0,1)</f>
        <v>0</v>
      </c>
      <c r="AU49" s="105">
        <f>IF(ISBLANK('COPUS data entry'!Z68),0,1)</f>
        <v>0</v>
      </c>
      <c r="AV49" s="105">
        <f>IF(ISBLANK('COPUS data entry'!Z70),0,1)</f>
        <v>0</v>
      </c>
      <c r="AW49" s="105">
        <f>IF(ISBLANK('COPUS data entry'!Z71),0,1)</f>
        <v>0</v>
      </c>
      <c r="AX49" s="105">
        <f>IF(ISBLANK('COPUS data entry'!Z72),0,1)</f>
        <v>0</v>
      </c>
      <c r="AY49" s="105">
        <f>IF(ISBLANK('COPUS data entry'!Z73),0,1)</f>
        <v>0</v>
      </c>
      <c r="AZ49" s="105">
        <f>IF(ISBLANK('COPUS data entry'!Z74),0,1)</f>
        <v>0</v>
      </c>
      <c r="BA49" s="105">
        <f>IF(ISBLANK('COPUS data entry'!Z76),0,1)</f>
        <v>0</v>
      </c>
      <c r="BB49" s="105">
        <f>IF(ISBLANK('COPUS data entry'!Z77),0,1)</f>
        <v>0</v>
      </c>
      <c r="BC49" s="105">
        <f>IF(ISBLANK('COPUS data entry'!Z78),0,1)</f>
        <v>0</v>
      </c>
      <c r="BD49" s="105">
        <f>IF(ISBLANK('COPUS data entry'!Z79),0,1)</f>
        <v>0</v>
      </c>
      <c r="BE49" s="105">
        <f>IF(ISBLANK('COPUS data entry'!Z80),0,1)</f>
        <v>0</v>
      </c>
    </row>
    <row r="50" spans="1:57" x14ac:dyDescent="0.3">
      <c r="A50" s="233"/>
      <c r="B50" s="233"/>
      <c r="C50" s="62">
        <v>0</v>
      </c>
      <c r="D50" s="62">
        <v>2</v>
      </c>
      <c r="E50" s="62">
        <v>4</v>
      </c>
      <c r="F50" s="62">
        <v>6</v>
      </c>
      <c r="G50" s="62">
        <v>8</v>
      </c>
      <c r="H50" s="62">
        <v>10</v>
      </c>
      <c r="I50" s="62">
        <v>12</v>
      </c>
      <c r="J50" s="62">
        <v>14</v>
      </c>
      <c r="K50" s="62">
        <v>16</v>
      </c>
      <c r="L50" s="62">
        <v>18</v>
      </c>
      <c r="M50" s="62">
        <v>20</v>
      </c>
      <c r="N50" s="62">
        <v>22</v>
      </c>
      <c r="O50" s="62">
        <v>24</v>
      </c>
      <c r="P50" s="62">
        <v>26</v>
      </c>
      <c r="Q50" s="62">
        <v>28</v>
      </c>
      <c r="R50" s="62">
        <v>30</v>
      </c>
      <c r="S50" s="62">
        <v>32</v>
      </c>
      <c r="T50" s="62">
        <v>34</v>
      </c>
      <c r="U50" s="62">
        <v>36</v>
      </c>
      <c r="V50" s="62">
        <v>38</v>
      </c>
      <c r="W50" s="62">
        <v>40</v>
      </c>
      <c r="X50" s="62">
        <v>42</v>
      </c>
      <c r="Y50" s="62">
        <v>44</v>
      </c>
      <c r="Z50" s="62">
        <v>46</v>
      </c>
      <c r="AA50" s="62">
        <v>48</v>
      </c>
      <c r="AB50" s="62">
        <v>50</v>
      </c>
      <c r="AC50" s="62">
        <v>52</v>
      </c>
      <c r="AD50" s="62">
        <v>54</v>
      </c>
      <c r="AE50" s="62">
        <v>56</v>
      </c>
      <c r="AF50" s="62">
        <v>58</v>
      </c>
      <c r="AG50" s="62">
        <v>60</v>
      </c>
      <c r="AH50" s="62">
        <v>62</v>
      </c>
      <c r="AI50" s="62">
        <v>64</v>
      </c>
      <c r="AJ50" s="62">
        <v>66</v>
      </c>
      <c r="AK50" s="62">
        <v>68</v>
      </c>
      <c r="AL50" s="62">
        <v>70</v>
      </c>
      <c r="AM50" s="62">
        <v>72</v>
      </c>
      <c r="AN50" s="62">
        <v>74</v>
      </c>
      <c r="AO50" s="62">
        <v>76</v>
      </c>
      <c r="AP50" s="62">
        <v>78</v>
      </c>
      <c r="AQ50" s="62">
        <v>80</v>
      </c>
      <c r="AR50" s="62">
        <v>82</v>
      </c>
      <c r="AS50" s="62">
        <v>84</v>
      </c>
      <c r="AT50" s="62">
        <v>86</v>
      </c>
      <c r="AU50" s="62">
        <v>88</v>
      </c>
      <c r="AV50" s="62">
        <v>90</v>
      </c>
      <c r="AW50" s="62">
        <v>92</v>
      </c>
      <c r="AX50" s="62">
        <v>94</v>
      </c>
      <c r="AY50" s="62">
        <v>96</v>
      </c>
      <c r="AZ50" s="62">
        <v>98</v>
      </c>
      <c r="BA50" s="62">
        <v>100</v>
      </c>
      <c r="BB50" s="62">
        <v>102</v>
      </c>
      <c r="BC50" s="62">
        <v>104</v>
      </c>
      <c r="BD50" s="62">
        <v>106</v>
      </c>
      <c r="BE50" s="62">
        <v>108</v>
      </c>
    </row>
    <row r="51" spans="1:57" x14ac:dyDescent="0.3">
      <c r="A51" s="233"/>
      <c r="B51" s="233"/>
      <c r="C51" s="234" t="s">
        <v>97</v>
      </c>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row>
  </sheetData>
  <mergeCells count="16">
    <mergeCell ref="A1:BE1"/>
    <mergeCell ref="A17:BE17"/>
    <mergeCell ref="C16:BE16"/>
    <mergeCell ref="C5:BE5"/>
    <mergeCell ref="A7:A10"/>
    <mergeCell ref="A11:A14"/>
    <mergeCell ref="A2:BE4"/>
    <mergeCell ref="A5:B6"/>
    <mergeCell ref="A15:B16"/>
    <mergeCell ref="A25:A37"/>
    <mergeCell ref="A38:A49"/>
    <mergeCell ref="A20:BE22"/>
    <mergeCell ref="A23:B24"/>
    <mergeCell ref="A50:B51"/>
    <mergeCell ref="C23:BE23"/>
    <mergeCell ref="C51:BE51"/>
  </mergeCells>
  <conditionalFormatting sqref="C25:BE37">
    <cfRule type="colorScale" priority="4">
      <colorScale>
        <cfvo type="min"/>
        <cfvo type="max"/>
        <color theme="5" tint="0.79998168889431442"/>
        <color theme="5"/>
      </colorScale>
    </cfRule>
  </conditionalFormatting>
  <conditionalFormatting sqref="C38:BE49">
    <cfRule type="colorScale" priority="3">
      <colorScale>
        <cfvo type="min"/>
        <cfvo type="max"/>
        <color theme="4" tint="0.79998168889431442"/>
        <color theme="4"/>
      </colorScale>
    </cfRule>
  </conditionalFormatting>
  <conditionalFormatting sqref="C7:BE10">
    <cfRule type="colorScale" priority="2">
      <colorScale>
        <cfvo type="min"/>
        <cfvo type="max"/>
        <color theme="5" tint="0.79998168889431442"/>
        <color theme="5"/>
      </colorScale>
    </cfRule>
  </conditionalFormatting>
  <conditionalFormatting sqref="C11:BE14">
    <cfRule type="colorScale" priority="1">
      <colorScale>
        <cfvo type="min"/>
        <cfvo type="max"/>
        <color theme="4" tint="0.79998168889431442"/>
        <color theme="4"/>
      </colorScale>
    </cfRule>
  </conditionalFormatting>
  <pageMargins left="0.7" right="0.7" top="0.75" bottom="0.75" header="0.3" footer="0.3"/>
  <pageSetup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A56"/>
  <sheetViews>
    <sheetView zoomScale="80" zoomScaleNormal="80" zoomScalePageLayoutView="75" workbookViewId="0">
      <selection sqref="A1:U1"/>
    </sheetView>
  </sheetViews>
  <sheetFormatPr defaultColWidth="11.44140625" defaultRowHeight="14.4" x14ac:dyDescent="0.3"/>
  <cols>
    <col min="1" max="1" width="27.33203125" customWidth="1"/>
  </cols>
  <sheetData>
    <row r="1" spans="1:27" ht="69" customHeight="1" x14ac:dyDescent="0.3">
      <c r="A1" s="235" t="s">
        <v>188</v>
      </c>
      <c r="B1" s="236"/>
      <c r="C1" s="236"/>
      <c r="D1" s="236"/>
      <c r="E1" s="236"/>
      <c r="F1" s="236"/>
      <c r="G1" s="236"/>
      <c r="H1" s="236"/>
      <c r="I1" s="236"/>
      <c r="J1" s="236"/>
      <c r="K1" s="236"/>
      <c r="L1" s="236"/>
      <c r="M1" s="236"/>
      <c r="N1" s="236"/>
      <c r="O1" s="236"/>
      <c r="P1" s="236"/>
      <c r="Q1" s="236"/>
      <c r="R1" s="236"/>
      <c r="S1" s="236"/>
      <c r="T1" s="236"/>
      <c r="U1" s="236"/>
    </row>
    <row r="2" spans="1:27" x14ac:dyDescent="0.3">
      <c r="A2" s="134"/>
      <c r="B2" s="253" t="s">
        <v>69</v>
      </c>
      <c r="C2" s="253"/>
      <c r="D2" s="253"/>
      <c r="E2" s="253"/>
      <c r="F2" s="253"/>
      <c r="G2" s="253"/>
      <c r="H2" s="253"/>
      <c r="I2" s="253"/>
      <c r="J2" s="253"/>
      <c r="K2" s="253"/>
      <c r="L2" s="253"/>
      <c r="M2" s="253"/>
      <c r="N2" s="253"/>
      <c r="O2" s="254" t="s">
        <v>70</v>
      </c>
      <c r="P2" s="254"/>
      <c r="Q2" s="254"/>
      <c r="R2" s="254"/>
      <c r="S2" s="254"/>
      <c r="T2" s="254"/>
      <c r="U2" s="254"/>
      <c r="V2" s="254"/>
      <c r="W2" s="254"/>
      <c r="X2" s="254"/>
      <c r="Y2" s="254"/>
      <c r="Z2" s="254"/>
    </row>
    <row r="3" spans="1:27" x14ac:dyDescent="0.3">
      <c r="A3" s="66"/>
      <c r="B3" s="95" t="s">
        <v>71</v>
      </c>
      <c r="C3" s="95" t="s">
        <v>76</v>
      </c>
      <c r="D3" s="95" t="s">
        <v>77</v>
      </c>
      <c r="E3" s="95" t="s">
        <v>78</v>
      </c>
      <c r="F3" s="95" t="s">
        <v>80</v>
      </c>
      <c r="G3" s="95" t="s">
        <v>72</v>
      </c>
      <c r="H3" s="95" t="s">
        <v>73</v>
      </c>
      <c r="I3" s="95" t="s">
        <v>74</v>
      </c>
      <c r="J3" s="95" t="s">
        <v>75</v>
      </c>
      <c r="K3" s="95" t="s">
        <v>79</v>
      </c>
      <c r="L3" s="95" t="s">
        <v>81</v>
      </c>
      <c r="M3" s="95" t="s">
        <v>82</v>
      </c>
      <c r="N3" s="95" t="s">
        <v>83</v>
      </c>
      <c r="O3" s="96" t="s">
        <v>84</v>
      </c>
      <c r="P3" s="96" t="s">
        <v>85</v>
      </c>
      <c r="Q3" s="96" t="s">
        <v>91</v>
      </c>
      <c r="R3" s="96" t="s">
        <v>86</v>
      </c>
      <c r="S3" s="96" t="s">
        <v>87</v>
      </c>
      <c r="T3" s="96" t="s">
        <v>88</v>
      </c>
      <c r="U3" s="96" t="s">
        <v>113</v>
      </c>
      <c r="V3" s="96" t="s">
        <v>89</v>
      </c>
      <c r="W3" s="96" t="s">
        <v>90</v>
      </c>
      <c r="X3" s="96" t="s">
        <v>92</v>
      </c>
      <c r="Y3" s="96" t="s">
        <v>82</v>
      </c>
      <c r="Z3" s="96" t="s">
        <v>83</v>
      </c>
    </row>
    <row r="4" spans="1:27" x14ac:dyDescent="0.3">
      <c r="A4" s="65" t="s">
        <v>93</v>
      </c>
      <c r="B4" s="97" t="s">
        <v>3</v>
      </c>
      <c r="C4" s="97" t="s">
        <v>36</v>
      </c>
      <c r="D4" s="97" t="s">
        <v>10</v>
      </c>
      <c r="E4" s="97" t="s">
        <v>11</v>
      </c>
      <c r="F4" s="97" t="s">
        <v>37</v>
      </c>
      <c r="G4" s="97" t="s">
        <v>7</v>
      </c>
      <c r="H4" s="97" t="s">
        <v>9</v>
      </c>
      <c r="I4" s="97" t="s">
        <v>34</v>
      </c>
      <c r="J4" s="97" t="s">
        <v>35</v>
      </c>
      <c r="K4" s="97" t="s">
        <v>8</v>
      </c>
      <c r="L4" s="97" t="s">
        <v>94</v>
      </c>
      <c r="M4" s="97" t="s">
        <v>2</v>
      </c>
      <c r="N4" s="97" t="s">
        <v>15</v>
      </c>
      <c r="O4" s="98" t="s">
        <v>4</v>
      </c>
      <c r="P4" s="98" t="s">
        <v>13</v>
      </c>
      <c r="Q4" s="98" t="s">
        <v>40</v>
      </c>
      <c r="R4" s="98" t="s">
        <v>38</v>
      </c>
      <c r="S4" s="98" t="s">
        <v>5</v>
      </c>
      <c r="T4" s="98" t="s">
        <v>6</v>
      </c>
      <c r="U4" s="98" t="s">
        <v>36</v>
      </c>
      <c r="V4" s="98" t="s">
        <v>39</v>
      </c>
      <c r="W4" s="98" t="s">
        <v>12</v>
      </c>
      <c r="X4" s="98" t="s">
        <v>41</v>
      </c>
      <c r="Y4" s="98" t="s">
        <v>2</v>
      </c>
      <c r="Z4" s="98" t="s">
        <v>15</v>
      </c>
      <c r="AA4" s="94"/>
    </row>
    <row r="5" spans="1:27" x14ac:dyDescent="0.3">
      <c r="A5" s="99" t="s">
        <v>95</v>
      </c>
      <c r="B5" s="63">
        <f>'COPUS data entry'!B$81</f>
        <v>0</v>
      </c>
      <c r="C5" s="63">
        <f>'COPUS data entry'!C$81</f>
        <v>0</v>
      </c>
      <c r="D5" s="63">
        <f>'COPUS data entry'!D$81</f>
        <v>0</v>
      </c>
      <c r="E5" s="63">
        <f>'COPUS data entry'!E$81</f>
        <v>0</v>
      </c>
      <c r="F5" s="63">
        <f>'COPUS data entry'!F$81</f>
        <v>0</v>
      </c>
      <c r="G5" s="63">
        <f>'COPUS data entry'!G$81</f>
        <v>0</v>
      </c>
      <c r="H5" s="63">
        <f>'COPUS data entry'!H$81</f>
        <v>0</v>
      </c>
      <c r="I5" s="63">
        <f>'COPUS data entry'!I$81</f>
        <v>0</v>
      </c>
      <c r="J5" s="63">
        <f>'COPUS data entry'!J$81</f>
        <v>0</v>
      </c>
      <c r="K5" s="63">
        <f>'COPUS data entry'!K$81</f>
        <v>0</v>
      </c>
      <c r="L5" s="63">
        <f>'COPUS data entry'!L$81</f>
        <v>0</v>
      </c>
      <c r="M5" s="63">
        <f>'COPUS data entry'!M$81</f>
        <v>0</v>
      </c>
      <c r="N5" s="63">
        <f>'COPUS data entry'!N$81</f>
        <v>0</v>
      </c>
      <c r="O5" s="100">
        <f>'COPUS data entry'!O$81</f>
        <v>0</v>
      </c>
      <c r="P5" s="100">
        <f>'COPUS data entry'!P$81</f>
        <v>0</v>
      </c>
      <c r="Q5" s="100">
        <f>'COPUS data entry'!Q$81</f>
        <v>0</v>
      </c>
      <c r="R5" s="100">
        <f>'COPUS data entry'!R$81</f>
        <v>0</v>
      </c>
      <c r="S5" s="100">
        <f>'COPUS data entry'!S$81</f>
        <v>0</v>
      </c>
      <c r="T5" s="100">
        <f>'COPUS data entry'!T$81</f>
        <v>0</v>
      </c>
      <c r="U5" s="100">
        <f>'COPUS data entry'!U$81</f>
        <v>0</v>
      </c>
      <c r="V5" s="100">
        <f>'COPUS data entry'!V$81</f>
        <v>0</v>
      </c>
      <c r="W5" s="100">
        <f>'COPUS data entry'!W$81</f>
        <v>0</v>
      </c>
      <c r="X5" s="100">
        <f>'COPUS data entry'!X$81</f>
        <v>0</v>
      </c>
      <c r="Y5" s="100">
        <f>'COPUS data entry'!Y$81</f>
        <v>0</v>
      </c>
      <c r="Z5" s="100">
        <f>'COPUS data entry'!Z$81</f>
        <v>0</v>
      </c>
    </row>
    <row r="6" spans="1:27" x14ac:dyDescent="0.3">
      <c r="A6" s="99" t="s">
        <v>96</v>
      </c>
      <c r="B6" s="63"/>
      <c r="C6" s="63"/>
      <c r="D6" s="63"/>
      <c r="E6" s="63"/>
      <c r="F6" s="63"/>
      <c r="G6" s="63"/>
      <c r="H6" s="63"/>
      <c r="I6" s="63"/>
      <c r="J6" s="63"/>
      <c r="K6" s="63"/>
      <c r="L6" s="63"/>
      <c r="M6" s="63"/>
      <c r="N6" s="63">
        <f>SUM(B5:N5)</f>
        <v>0</v>
      </c>
      <c r="O6" s="100"/>
      <c r="P6" s="100"/>
      <c r="Q6" s="100"/>
      <c r="R6" s="100"/>
      <c r="S6" s="100"/>
      <c r="T6" s="100"/>
      <c r="U6" s="100"/>
      <c r="V6" s="100"/>
      <c r="W6" s="100"/>
      <c r="X6" s="100"/>
      <c r="Y6" s="100"/>
      <c r="Z6" s="100">
        <f>SUM(O5:Z5)</f>
        <v>0</v>
      </c>
    </row>
    <row r="7" spans="1:27" x14ac:dyDescent="0.3">
      <c r="A7" s="99" t="s">
        <v>107</v>
      </c>
      <c r="B7" s="63"/>
      <c r="C7" s="63"/>
      <c r="D7" s="63"/>
      <c r="E7" s="63"/>
      <c r="F7" s="63"/>
      <c r="G7" s="63"/>
      <c r="H7" s="63"/>
      <c r="I7" s="63"/>
      <c r="J7" s="63"/>
      <c r="K7" s="63"/>
      <c r="L7" s="63"/>
      <c r="M7" s="63"/>
      <c r="N7" s="63"/>
      <c r="O7" s="103" t="e">
        <f t="shared" ref="O7:Z7" si="0">O5/$Z$6</f>
        <v>#DIV/0!</v>
      </c>
      <c r="P7" s="103" t="e">
        <f t="shared" si="0"/>
        <v>#DIV/0!</v>
      </c>
      <c r="Q7" s="103" t="e">
        <f t="shared" si="0"/>
        <v>#DIV/0!</v>
      </c>
      <c r="R7" s="103" t="e">
        <f t="shared" si="0"/>
        <v>#DIV/0!</v>
      </c>
      <c r="S7" s="103" t="e">
        <f t="shared" si="0"/>
        <v>#DIV/0!</v>
      </c>
      <c r="T7" s="103" t="e">
        <f t="shared" si="0"/>
        <v>#DIV/0!</v>
      </c>
      <c r="U7" s="103" t="e">
        <f t="shared" si="0"/>
        <v>#DIV/0!</v>
      </c>
      <c r="V7" s="103" t="e">
        <f t="shared" si="0"/>
        <v>#DIV/0!</v>
      </c>
      <c r="W7" s="103" t="e">
        <f t="shared" si="0"/>
        <v>#DIV/0!</v>
      </c>
      <c r="X7" s="103" t="e">
        <f t="shared" si="0"/>
        <v>#DIV/0!</v>
      </c>
      <c r="Y7" s="103" t="e">
        <f t="shared" si="0"/>
        <v>#DIV/0!</v>
      </c>
      <c r="Z7" s="103" t="e">
        <f t="shared" si="0"/>
        <v>#DIV/0!</v>
      </c>
    </row>
    <row r="8" spans="1:27" x14ac:dyDescent="0.3">
      <c r="A8" s="99" t="s">
        <v>108</v>
      </c>
      <c r="B8" s="102" t="e">
        <f t="shared" ref="B8:N8" si="1">B5/$N$6</f>
        <v>#DIV/0!</v>
      </c>
      <c r="C8" s="102" t="e">
        <f t="shared" si="1"/>
        <v>#DIV/0!</v>
      </c>
      <c r="D8" s="102" t="e">
        <f t="shared" si="1"/>
        <v>#DIV/0!</v>
      </c>
      <c r="E8" s="102" t="e">
        <f t="shared" si="1"/>
        <v>#DIV/0!</v>
      </c>
      <c r="F8" s="102" t="e">
        <f t="shared" si="1"/>
        <v>#DIV/0!</v>
      </c>
      <c r="G8" s="102" t="e">
        <f t="shared" si="1"/>
        <v>#DIV/0!</v>
      </c>
      <c r="H8" s="102" t="e">
        <f t="shared" si="1"/>
        <v>#DIV/0!</v>
      </c>
      <c r="I8" s="102" t="e">
        <f t="shared" si="1"/>
        <v>#DIV/0!</v>
      </c>
      <c r="J8" s="102" t="e">
        <f t="shared" si="1"/>
        <v>#DIV/0!</v>
      </c>
      <c r="K8" s="102" t="e">
        <f t="shared" si="1"/>
        <v>#DIV/0!</v>
      </c>
      <c r="L8" s="102" t="e">
        <f t="shared" si="1"/>
        <v>#DIV/0!</v>
      </c>
      <c r="M8" s="102" t="e">
        <f t="shared" si="1"/>
        <v>#DIV/0!</v>
      </c>
      <c r="N8" s="102" t="e">
        <f t="shared" si="1"/>
        <v>#DIV/0!</v>
      </c>
      <c r="O8" s="100"/>
      <c r="P8" s="100"/>
      <c r="Q8" s="100"/>
      <c r="R8" s="100"/>
      <c r="S8" s="100"/>
      <c r="T8" s="100"/>
      <c r="U8" s="100"/>
      <c r="V8" s="100"/>
      <c r="W8" s="100"/>
      <c r="X8" s="100"/>
      <c r="Y8" s="100"/>
      <c r="Z8" s="100"/>
    </row>
    <row r="10" spans="1:27" x14ac:dyDescent="0.3">
      <c r="B10" s="63" t="s">
        <v>58</v>
      </c>
      <c r="C10" s="63" t="s">
        <v>135</v>
      </c>
      <c r="D10" s="63" t="s">
        <v>60</v>
      </c>
      <c r="E10" s="63" t="s">
        <v>61</v>
      </c>
      <c r="F10" s="100" t="s">
        <v>62</v>
      </c>
      <c r="G10" s="100" t="s">
        <v>63</v>
      </c>
      <c r="H10" s="100" t="s">
        <v>64</v>
      </c>
      <c r="I10" s="100" t="s">
        <v>65</v>
      </c>
    </row>
    <row r="11" spans="1:27" x14ac:dyDescent="0.3">
      <c r="A11" s="35" t="s">
        <v>123</v>
      </c>
      <c r="B11" s="63"/>
      <c r="C11" s="63"/>
      <c r="D11" s="63"/>
      <c r="E11" s="63"/>
      <c r="F11" s="103" t="e">
        <f>SUM(O7:Q7)</f>
        <v>#DIV/0!</v>
      </c>
      <c r="G11" s="103" t="e">
        <f>SUM(R7:W7)</f>
        <v>#DIV/0!</v>
      </c>
      <c r="H11" s="103" t="e">
        <f>X7</f>
        <v>#DIV/0!</v>
      </c>
      <c r="I11" s="103" t="e">
        <f>SUM(Y7:Z7)</f>
        <v>#DIV/0!</v>
      </c>
    </row>
    <row r="12" spans="1:27" x14ac:dyDescent="0.3">
      <c r="A12" s="35" t="s">
        <v>124</v>
      </c>
      <c r="B12" s="102" t="e">
        <f>B8</f>
        <v>#DIV/0!</v>
      </c>
      <c r="C12" s="102" t="e">
        <f>SUM(C8:F8)</f>
        <v>#DIV/0!</v>
      </c>
      <c r="D12" s="102" t="e">
        <f>SUM(G8:L8)</f>
        <v>#DIV/0!</v>
      </c>
      <c r="E12" s="102" t="e">
        <f>SUM(M8:N8)</f>
        <v>#DIV/0!</v>
      </c>
      <c r="F12" s="101"/>
      <c r="G12" s="100"/>
      <c r="H12" s="100"/>
      <c r="I12" s="100"/>
    </row>
    <row r="15" spans="1:27" ht="79.95" customHeight="1" x14ac:dyDescent="0.3">
      <c r="A15" s="255" t="s">
        <v>189</v>
      </c>
      <c r="B15" s="255"/>
      <c r="C15" s="255"/>
      <c r="D15" s="255"/>
      <c r="E15" s="255"/>
      <c r="F15" s="255"/>
      <c r="G15" s="255"/>
      <c r="H15" s="255"/>
      <c r="I15" s="255"/>
      <c r="J15" s="255"/>
    </row>
    <row r="25" spans="1:27" s="45" customFormat="1" x14ac:dyDescent="0.3">
      <c r="A25"/>
      <c r="B25"/>
      <c r="C25"/>
      <c r="D25"/>
      <c r="E25"/>
      <c r="F25"/>
      <c r="G25"/>
      <c r="H25"/>
      <c r="I25"/>
      <c r="J25"/>
      <c r="K25"/>
      <c r="L25"/>
      <c r="M25"/>
      <c r="N25"/>
      <c r="O25"/>
      <c r="P25"/>
      <c r="Q25"/>
      <c r="R25"/>
      <c r="S25"/>
      <c r="T25"/>
      <c r="U25"/>
      <c r="V25"/>
      <c r="W25"/>
      <c r="X25"/>
      <c r="Y25"/>
      <c r="Z25"/>
      <c r="AA25"/>
    </row>
    <row r="56" spans="27:27" x14ac:dyDescent="0.3">
      <c r="AA56" s="30"/>
    </row>
  </sheetData>
  <mergeCells count="4">
    <mergeCell ref="B2:N2"/>
    <mergeCell ref="O2:Z2"/>
    <mergeCell ref="A1:U1"/>
    <mergeCell ref="A15:J15"/>
  </mergeCells>
  <pageMargins left="0.7" right="0.7" top="0.75" bottom="0.75" header="0.3" footer="0.3"/>
  <pageSetup scale="5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499984740745262"/>
    <pageSetUpPr fitToPage="1"/>
  </sheetPr>
  <dimension ref="A1:Z85"/>
  <sheetViews>
    <sheetView zoomScale="60" zoomScaleNormal="60" workbookViewId="0">
      <selection sqref="A1:U1"/>
    </sheetView>
  </sheetViews>
  <sheetFormatPr defaultRowHeight="14.4" x14ac:dyDescent="0.3"/>
  <cols>
    <col min="1" max="1" width="28.5546875" customWidth="1"/>
    <col min="2" max="2" width="9.5546875" bestFit="1" customWidth="1"/>
  </cols>
  <sheetData>
    <row r="1" spans="1:26" ht="50.25" customHeight="1" x14ac:dyDescent="0.3">
      <c r="A1" s="261" t="s">
        <v>132</v>
      </c>
      <c r="B1" s="262"/>
      <c r="C1" s="262"/>
      <c r="D1" s="262"/>
      <c r="E1" s="262"/>
      <c r="F1" s="262"/>
      <c r="G1" s="262"/>
      <c r="H1" s="262"/>
      <c r="I1" s="262"/>
      <c r="J1" s="262"/>
      <c r="K1" s="262"/>
      <c r="L1" s="262"/>
      <c r="M1" s="262"/>
      <c r="N1" s="262"/>
      <c r="O1" s="262"/>
      <c r="P1" s="262"/>
      <c r="Q1" s="262"/>
      <c r="R1" s="262"/>
      <c r="S1" s="262"/>
      <c r="T1" s="262"/>
      <c r="U1" s="262"/>
    </row>
    <row r="2" spans="1:26" x14ac:dyDescent="0.3">
      <c r="A2" s="135"/>
      <c r="B2" s="256" t="s">
        <v>69</v>
      </c>
      <c r="C2" s="256"/>
      <c r="D2" s="256"/>
      <c r="E2" s="256"/>
      <c r="F2" s="256"/>
      <c r="G2" s="256"/>
      <c r="H2" s="256"/>
      <c r="I2" s="256"/>
      <c r="J2" s="256"/>
      <c r="K2" s="256"/>
      <c r="L2" s="256"/>
      <c r="M2" s="256"/>
      <c r="N2" s="256"/>
      <c r="O2" s="257" t="s">
        <v>70</v>
      </c>
      <c r="P2" s="257"/>
      <c r="Q2" s="257"/>
      <c r="R2" s="257"/>
      <c r="S2" s="257"/>
      <c r="T2" s="257"/>
      <c r="U2" s="257"/>
      <c r="V2" s="257"/>
      <c r="W2" s="257"/>
      <c r="X2" s="257"/>
      <c r="Y2" s="257"/>
      <c r="Z2" s="257"/>
    </row>
    <row r="3" spans="1:26" x14ac:dyDescent="0.3">
      <c r="A3" s="66"/>
      <c r="B3" s="117" t="s">
        <v>71</v>
      </c>
      <c r="C3" s="117" t="s">
        <v>76</v>
      </c>
      <c r="D3" s="117" t="s">
        <v>77</v>
      </c>
      <c r="E3" s="117" t="s">
        <v>78</v>
      </c>
      <c r="F3" s="117" t="s">
        <v>80</v>
      </c>
      <c r="G3" s="117" t="s">
        <v>72</v>
      </c>
      <c r="H3" s="117" t="s">
        <v>73</v>
      </c>
      <c r="I3" s="117" t="s">
        <v>74</v>
      </c>
      <c r="J3" s="117" t="s">
        <v>75</v>
      </c>
      <c r="K3" s="117" t="s">
        <v>79</v>
      </c>
      <c r="L3" s="117" t="s">
        <v>81</v>
      </c>
      <c r="M3" s="117" t="s">
        <v>82</v>
      </c>
      <c r="N3" s="117" t="s">
        <v>83</v>
      </c>
      <c r="O3" s="120" t="s">
        <v>84</v>
      </c>
      <c r="P3" s="120" t="s">
        <v>85</v>
      </c>
      <c r="Q3" s="120" t="s">
        <v>91</v>
      </c>
      <c r="R3" s="120" t="s">
        <v>86</v>
      </c>
      <c r="S3" s="120" t="s">
        <v>87</v>
      </c>
      <c r="T3" s="120" t="s">
        <v>88</v>
      </c>
      <c r="U3" s="120" t="s">
        <v>113</v>
      </c>
      <c r="V3" s="120" t="s">
        <v>89</v>
      </c>
      <c r="W3" s="120" t="s">
        <v>90</v>
      </c>
      <c r="X3" s="120" t="s">
        <v>92</v>
      </c>
      <c r="Y3" s="120" t="s">
        <v>82</v>
      </c>
      <c r="Z3" s="120" t="s">
        <v>83</v>
      </c>
    </row>
    <row r="4" spans="1:26" x14ac:dyDescent="0.3">
      <c r="A4" s="109" t="s">
        <v>68</v>
      </c>
      <c r="B4" s="118">
        <f>'COPUS data entry'!B81</f>
        <v>0</v>
      </c>
      <c r="C4" s="118">
        <f>'COPUS data entry'!C81</f>
        <v>0</v>
      </c>
      <c r="D4" s="118">
        <f>'COPUS data entry'!D81</f>
        <v>0</v>
      </c>
      <c r="E4" s="118">
        <f>'COPUS data entry'!E81</f>
        <v>0</v>
      </c>
      <c r="F4" s="118">
        <f>'COPUS data entry'!F81</f>
        <v>0</v>
      </c>
      <c r="G4" s="118">
        <f>'COPUS data entry'!G81</f>
        <v>0</v>
      </c>
      <c r="H4" s="118">
        <f>'COPUS data entry'!H81</f>
        <v>0</v>
      </c>
      <c r="I4" s="118">
        <f>'COPUS data entry'!I81</f>
        <v>0</v>
      </c>
      <c r="J4" s="118">
        <f>'COPUS data entry'!J81</f>
        <v>0</v>
      </c>
      <c r="K4" s="118">
        <f>'COPUS data entry'!K81</f>
        <v>0</v>
      </c>
      <c r="L4" s="118">
        <f>'COPUS data entry'!L81</f>
        <v>0</v>
      </c>
      <c r="M4" s="118">
        <f>'COPUS data entry'!M81</f>
        <v>0</v>
      </c>
      <c r="N4" s="118">
        <f>'COPUS data entry'!N81</f>
        <v>0</v>
      </c>
      <c r="O4" s="64">
        <f>'COPUS data entry'!O81</f>
        <v>0</v>
      </c>
      <c r="P4" s="64">
        <f>'COPUS data entry'!P81</f>
        <v>0</v>
      </c>
      <c r="Q4" s="64">
        <f>'COPUS data entry'!Q81</f>
        <v>0</v>
      </c>
      <c r="R4" s="64">
        <f>'COPUS data entry'!R81</f>
        <v>0</v>
      </c>
      <c r="S4" s="64">
        <f>'COPUS data entry'!S81</f>
        <v>0</v>
      </c>
      <c r="T4" s="64">
        <f>'COPUS data entry'!T81</f>
        <v>0</v>
      </c>
      <c r="U4" s="64">
        <f>'COPUS data entry'!U81</f>
        <v>0</v>
      </c>
      <c r="V4" s="64">
        <f>'COPUS data entry'!V81</f>
        <v>0</v>
      </c>
      <c r="W4" s="64">
        <f>'COPUS data entry'!W81</f>
        <v>0</v>
      </c>
      <c r="X4" s="64">
        <f>'COPUS data entry'!X81</f>
        <v>0</v>
      </c>
      <c r="Y4" s="64">
        <f>'COPUS data entry'!Y81</f>
        <v>0</v>
      </c>
      <c r="Z4" s="121">
        <f>'COPUS data entry'!Z81</f>
        <v>0</v>
      </c>
    </row>
    <row r="5" spans="1:26" x14ac:dyDescent="0.3">
      <c r="A5" s="109" t="s">
        <v>127</v>
      </c>
      <c r="B5" s="124">
        <f>'COPUS data entry'!AE81</f>
        <v>0</v>
      </c>
      <c r="C5" s="124"/>
      <c r="D5" s="124"/>
      <c r="E5" s="124"/>
      <c r="F5" s="124"/>
      <c r="G5" s="124"/>
      <c r="H5" s="124"/>
      <c r="I5" s="124"/>
      <c r="J5" s="124"/>
      <c r="K5" s="124"/>
      <c r="L5" s="124"/>
      <c r="M5" s="124"/>
      <c r="N5" s="124"/>
      <c r="O5" s="124"/>
      <c r="P5" s="124"/>
      <c r="Q5" s="124"/>
      <c r="R5" s="124"/>
      <c r="S5" s="124"/>
      <c r="T5" s="124"/>
      <c r="U5" s="124"/>
      <c r="V5" s="124"/>
      <c r="W5" s="124"/>
      <c r="X5" s="124"/>
      <c r="Y5" s="124"/>
      <c r="Z5" s="125"/>
    </row>
    <row r="6" spans="1:26" x14ac:dyDescent="0.3">
      <c r="A6" s="108" t="s">
        <v>125</v>
      </c>
      <c r="B6" s="118"/>
      <c r="C6" s="118"/>
      <c r="D6" s="118"/>
      <c r="E6" s="118"/>
      <c r="F6" s="118"/>
      <c r="G6" s="118"/>
      <c r="H6" s="118"/>
      <c r="I6" s="118"/>
      <c r="J6" s="118"/>
      <c r="K6" s="118"/>
      <c r="L6" s="118"/>
      <c r="M6" s="118"/>
      <c r="N6" s="118"/>
      <c r="O6" s="122" t="e">
        <f>O4/$B$5</f>
        <v>#DIV/0!</v>
      </c>
      <c r="P6" s="122" t="e">
        <f t="shared" ref="P6:Z6" si="0">P4/$B$5</f>
        <v>#DIV/0!</v>
      </c>
      <c r="Q6" s="122" t="e">
        <f t="shared" si="0"/>
        <v>#DIV/0!</v>
      </c>
      <c r="R6" s="122" t="e">
        <f t="shared" si="0"/>
        <v>#DIV/0!</v>
      </c>
      <c r="S6" s="122" t="e">
        <f t="shared" si="0"/>
        <v>#DIV/0!</v>
      </c>
      <c r="T6" s="122" t="e">
        <f t="shared" si="0"/>
        <v>#DIV/0!</v>
      </c>
      <c r="U6" s="122" t="e">
        <f t="shared" si="0"/>
        <v>#DIV/0!</v>
      </c>
      <c r="V6" s="122" t="e">
        <f t="shared" si="0"/>
        <v>#DIV/0!</v>
      </c>
      <c r="W6" s="122" t="e">
        <f t="shared" si="0"/>
        <v>#DIV/0!</v>
      </c>
      <c r="X6" s="122" t="e">
        <f t="shared" si="0"/>
        <v>#DIV/0!</v>
      </c>
      <c r="Y6" s="122" t="e">
        <f t="shared" si="0"/>
        <v>#DIV/0!</v>
      </c>
      <c r="Z6" s="122" t="e">
        <f t="shared" si="0"/>
        <v>#DIV/0!</v>
      </c>
    </row>
    <row r="7" spans="1:26" x14ac:dyDescent="0.3">
      <c r="A7" s="110" t="s">
        <v>126</v>
      </c>
      <c r="B7" s="119" t="e">
        <f>B4/$B$5</f>
        <v>#DIV/0!</v>
      </c>
      <c r="C7" s="119" t="e">
        <f t="shared" ref="C7:N7" si="1">C4/$B$5</f>
        <v>#DIV/0!</v>
      </c>
      <c r="D7" s="119" t="e">
        <f t="shared" si="1"/>
        <v>#DIV/0!</v>
      </c>
      <c r="E7" s="119" t="e">
        <f t="shared" si="1"/>
        <v>#DIV/0!</v>
      </c>
      <c r="F7" s="119" t="e">
        <f t="shared" si="1"/>
        <v>#DIV/0!</v>
      </c>
      <c r="G7" s="119" t="e">
        <f t="shared" si="1"/>
        <v>#DIV/0!</v>
      </c>
      <c r="H7" s="119" t="e">
        <f t="shared" si="1"/>
        <v>#DIV/0!</v>
      </c>
      <c r="I7" s="119" t="e">
        <f t="shared" si="1"/>
        <v>#DIV/0!</v>
      </c>
      <c r="J7" s="119" t="e">
        <f t="shared" si="1"/>
        <v>#DIV/0!</v>
      </c>
      <c r="K7" s="119" t="e">
        <f t="shared" si="1"/>
        <v>#DIV/0!</v>
      </c>
      <c r="L7" s="119" t="e">
        <f t="shared" si="1"/>
        <v>#DIV/0!</v>
      </c>
      <c r="M7" s="119" t="e">
        <f t="shared" si="1"/>
        <v>#DIV/0!</v>
      </c>
      <c r="N7" s="119" t="e">
        <f t="shared" si="1"/>
        <v>#DIV/0!</v>
      </c>
      <c r="O7" s="64"/>
      <c r="P7" s="64"/>
      <c r="Q7" s="64"/>
      <c r="R7" s="64"/>
      <c r="S7" s="64"/>
      <c r="T7" s="64"/>
      <c r="U7" s="64"/>
      <c r="V7" s="64"/>
      <c r="W7" s="64"/>
      <c r="X7" s="64"/>
      <c r="Y7" s="64"/>
      <c r="Z7" s="64"/>
    </row>
    <row r="9" spans="1:26" x14ac:dyDescent="0.3">
      <c r="B9" s="30"/>
      <c r="C9" s="30"/>
      <c r="D9" s="30"/>
      <c r="E9" s="30"/>
      <c r="F9" s="30"/>
      <c r="G9" s="30"/>
      <c r="H9" s="30"/>
      <c r="I9" s="30"/>
    </row>
    <row r="10" spans="1:26" ht="70.05" customHeight="1" x14ac:dyDescent="0.3">
      <c r="A10" s="263" t="s">
        <v>190</v>
      </c>
      <c r="B10" s="264"/>
      <c r="C10" s="264"/>
      <c r="D10" s="264"/>
      <c r="E10" s="264"/>
      <c r="F10" s="264"/>
      <c r="G10" s="264"/>
      <c r="H10" s="264"/>
      <c r="I10" s="264"/>
      <c r="J10" s="264"/>
      <c r="K10" s="264"/>
      <c r="L10" s="264"/>
    </row>
    <row r="11" spans="1:26" x14ac:dyDescent="0.3">
      <c r="A11" s="35"/>
      <c r="B11" s="111"/>
      <c r="C11" s="111"/>
      <c r="D11" s="111"/>
      <c r="E11" s="111"/>
      <c r="F11" s="112"/>
      <c r="G11" s="30"/>
      <c r="H11" s="30"/>
      <c r="I11" s="30"/>
    </row>
    <row r="12" spans="1:26" ht="15" thickBot="1" x14ac:dyDescent="0.35">
      <c r="Q12" s="258" t="s">
        <v>69</v>
      </c>
      <c r="R12" s="259"/>
      <c r="S12" s="259"/>
      <c r="T12" s="260"/>
      <c r="U12" s="257" t="s">
        <v>70</v>
      </c>
      <c r="V12" s="257"/>
      <c r="W12" s="257"/>
      <c r="X12" s="257"/>
    </row>
    <row r="13" spans="1:26" ht="15.6" thickTop="1" thickBot="1" x14ac:dyDescent="0.35">
      <c r="P13" s="126" t="s">
        <v>14</v>
      </c>
      <c r="Q13" s="123" t="s">
        <v>58</v>
      </c>
      <c r="R13" s="123" t="s">
        <v>59</v>
      </c>
      <c r="S13" s="123" t="s">
        <v>60</v>
      </c>
      <c r="T13" s="123" t="s">
        <v>61</v>
      </c>
      <c r="U13" s="64" t="s">
        <v>62</v>
      </c>
      <c r="V13" s="64" t="s">
        <v>63</v>
      </c>
      <c r="W13" s="64" t="s">
        <v>64</v>
      </c>
      <c r="X13" s="64" t="s">
        <v>65</v>
      </c>
    </row>
    <row r="14" spans="1:26" ht="15" thickTop="1" x14ac:dyDescent="0.3">
      <c r="P14" s="127" t="s">
        <v>17</v>
      </c>
      <c r="Q14" s="123">
        <f>IF('COPUS data entry'!B13=1,1,0)</f>
        <v>0</v>
      </c>
      <c r="R14" s="123">
        <f>IF(SUM('COPUS data entry'!C13:F13)&gt;0, 1, 0)</f>
        <v>0</v>
      </c>
      <c r="S14" s="123">
        <f>IF(SUM('COPUS data entry'!G13:L13)&gt;0,1,0)</f>
        <v>0</v>
      </c>
      <c r="T14" s="123">
        <f>IF(SUM('COPUS data entry'!M13:N13)&gt;0,1,0)</f>
        <v>0</v>
      </c>
      <c r="U14" s="64">
        <f>IF(SUM('COPUS data entry'!O13:Q13)&gt;0,1,0)</f>
        <v>0</v>
      </c>
      <c r="V14" s="64">
        <f>IF(SUM('COPUS data entry'!R13:W13)&gt;0,1,0)</f>
        <v>0</v>
      </c>
      <c r="W14" s="64">
        <f>IF('COPUS data entry'!X13=1,1,0)</f>
        <v>0</v>
      </c>
      <c r="X14" s="64">
        <f>IF(SUM('COPUS data entry'!Y13:Z13)&gt;0,1,0)</f>
        <v>0</v>
      </c>
    </row>
    <row r="15" spans="1:26" x14ac:dyDescent="0.3">
      <c r="P15" s="14">
        <v>2</v>
      </c>
      <c r="Q15" s="123">
        <f>IF('COPUS data entry'!B14=1,1,0)</f>
        <v>0</v>
      </c>
      <c r="R15" s="123">
        <f>IF(SUM('COPUS data entry'!C14:F14)&gt;0, 1, 0)</f>
        <v>0</v>
      </c>
      <c r="S15" s="123">
        <f>IF(SUM('COPUS data entry'!G14:L14)&gt;0,1,0)</f>
        <v>0</v>
      </c>
      <c r="T15" s="123">
        <f>IF(SUM('COPUS data entry'!M14:N14)&gt;0,1,0)</f>
        <v>0</v>
      </c>
      <c r="U15" s="64">
        <f>IF(SUM('COPUS data entry'!O14:Q14)&gt;0,1,0)</f>
        <v>0</v>
      </c>
      <c r="V15" s="64">
        <f>IF(SUM('COPUS data entry'!R14:W14)&gt;0,1,0)</f>
        <v>0</v>
      </c>
      <c r="W15" s="64">
        <f>IF('COPUS data entry'!X14=1,1,0)</f>
        <v>0</v>
      </c>
      <c r="X15" s="64">
        <f>IF(SUM('COPUS data entry'!Y14:Z14)&gt;0,1,0)</f>
        <v>0</v>
      </c>
    </row>
    <row r="16" spans="1:26" x14ac:dyDescent="0.3">
      <c r="P16" s="14">
        <v>4</v>
      </c>
      <c r="Q16" s="123">
        <f>IF('COPUS data entry'!B15=1,1,0)</f>
        <v>0</v>
      </c>
      <c r="R16" s="123">
        <f>IF(SUM('COPUS data entry'!C15:F15)&gt;0, 1, 0)</f>
        <v>0</v>
      </c>
      <c r="S16" s="123">
        <f>IF(SUM('COPUS data entry'!G15:L15)&gt;0,1,0)</f>
        <v>0</v>
      </c>
      <c r="T16" s="123">
        <f>IF(SUM('COPUS data entry'!M15:N15)&gt;0,1,0)</f>
        <v>0</v>
      </c>
      <c r="U16" s="64">
        <f>IF(SUM('COPUS data entry'!O15:Q15)&gt;0,1,0)</f>
        <v>0</v>
      </c>
      <c r="V16" s="64">
        <f>IF(SUM('COPUS data entry'!R15:W15)&gt;0,1,0)</f>
        <v>0</v>
      </c>
      <c r="W16" s="64">
        <f>IF('COPUS data entry'!X15=1,1,0)</f>
        <v>0</v>
      </c>
      <c r="X16" s="64">
        <f>IF(SUM('COPUS data entry'!Y15:Z15)&gt;0,1,0)</f>
        <v>0</v>
      </c>
    </row>
    <row r="17" spans="16:24" x14ac:dyDescent="0.3">
      <c r="P17" s="14">
        <v>6</v>
      </c>
      <c r="Q17" s="123">
        <f>IF('COPUS data entry'!B16=1,1,0)</f>
        <v>0</v>
      </c>
      <c r="R17" s="123">
        <f>IF(SUM('COPUS data entry'!C16:F16)&gt;0, 1, 0)</f>
        <v>0</v>
      </c>
      <c r="S17" s="123">
        <f>IF(SUM('COPUS data entry'!G16:L16)&gt;0,1,0)</f>
        <v>0</v>
      </c>
      <c r="T17" s="123">
        <f>IF(SUM('COPUS data entry'!M16:N16)&gt;0,1,0)</f>
        <v>0</v>
      </c>
      <c r="U17" s="64">
        <f>IF(SUM('COPUS data entry'!O16:Q16)&gt;0,1,0)</f>
        <v>0</v>
      </c>
      <c r="V17" s="64">
        <f>IF(SUM('COPUS data entry'!R16:W16)&gt;0,1,0)</f>
        <v>0</v>
      </c>
      <c r="W17" s="64">
        <f>IF('COPUS data entry'!X16=1,1,0)</f>
        <v>0</v>
      </c>
      <c r="X17" s="64">
        <f>IF(SUM('COPUS data entry'!Y16:Z16)&gt;0,1,0)</f>
        <v>0</v>
      </c>
    </row>
    <row r="18" spans="16:24" ht="15" thickBot="1" x14ac:dyDescent="0.35">
      <c r="P18" s="15" t="s">
        <v>23</v>
      </c>
      <c r="Q18" s="123">
        <f>IF('COPUS data entry'!B17=1,1,0)</f>
        <v>0</v>
      </c>
      <c r="R18" s="123">
        <f>IF(SUM('COPUS data entry'!C17:F17)&gt;0, 1, 0)</f>
        <v>0</v>
      </c>
      <c r="S18" s="123">
        <f>IF(SUM('COPUS data entry'!G17:L17)&gt;0,1,0)</f>
        <v>0</v>
      </c>
      <c r="T18" s="123">
        <f>IF(SUM('COPUS data entry'!M17:N17)&gt;0,1,0)</f>
        <v>0</v>
      </c>
      <c r="U18" s="64">
        <f>IF(SUM('COPUS data entry'!O17:Q17)&gt;0,1,0)</f>
        <v>0</v>
      </c>
      <c r="V18" s="64">
        <f>IF(SUM('COPUS data entry'!R17:W17)&gt;0,1,0)</f>
        <v>0</v>
      </c>
      <c r="W18" s="64">
        <f>IF('COPUS data entry'!X17=1,1,0)</f>
        <v>0</v>
      </c>
      <c r="X18" s="64">
        <f>IF(SUM('COPUS data entry'!Y17:Z17)&gt;0,1,0)</f>
        <v>0</v>
      </c>
    </row>
    <row r="19" spans="16:24" ht="15.6" thickTop="1" thickBot="1" x14ac:dyDescent="0.35">
      <c r="P19" s="128"/>
      <c r="Q19" s="123">
        <f>IF('COPUS data entry'!B18=1,1,0)</f>
        <v>0</v>
      </c>
      <c r="R19" s="123">
        <f>IF(SUM('COPUS data entry'!C18:F18)&gt;0, 1, 0)</f>
        <v>0</v>
      </c>
      <c r="S19" s="123">
        <f>IF(SUM('COPUS data entry'!G18:L18)&gt;0,1,0)</f>
        <v>0</v>
      </c>
      <c r="T19" s="123">
        <f>IF(SUM('COPUS data entry'!M18:N18)&gt;0,1,0)</f>
        <v>0</v>
      </c>
      <c r="U19" s="64">
        <f>IF(SUM('COPUS data entry'!O18:Q18)&gt;0,1,0)</f>
        <v>0</v>
      </c>
      <c r="V19" s="64">
        <f>IF(SUM('COPUS data entry'!R18:W18)&gt;0,1,0)</f>
        <v>0</v>
      </c>
      <c r="W19" s="64">
        <f>IF('COPUS data entry'!X18=1,1,0)</f>
        <v>0</v>
      </c>
      <c r="X19" s="64">
        <f>IF(SUM('COPUS data entry'!Y18:Z18)&gt;0,1,0)</f>
        <v>0</v>
      </c>
    </row>
    <row r="20" spans="16:24" ht="15" thickTop="1" x14ac:dyDescent="0.3">
      <c r="P20" s="129" t="s">
        <v>18</v>
      </c>
      <c r="Q20" s="123">
        <f>IF('COPUS data entry'!B19=1,1,0)</f>
        <v>0</v>
      </c>
      <c r="R20" s="123">
        <f>IF(SUM('COPUS data entry'!C19:F19)&gt;0, 1, 0)</f>
        <v>0</v>
      </c>
      <c r="S20" s="123">
        <f>IF(SUM('COPUS data entry'!G19:L19)&gt;0,1,0)</f>
        <v>0</v>
      </c>
      <c r="T20" s="123">
        <f>IF(SUM('COPUS data entry'!M19:N19)&gt;0,1,0)</f>
        <v>0</v>
      </c>
      <c r="U20" s="64">
        <f>IF(SUM('COPUS data entry'!O19:Q19)&gt;0,1,0)</f>
        <v>0</v>
      </c>
      <c r="V20" s="64">
        <f>IF(SUM('COPUS data entry'!R19:W19)&gt;0,1,0)</f>
        <v>0</v>
      </c>
      <c r="W20" s="64">
        <f>IF('COPUS data entry'!X19=1,1,0)</f>
        <v>0</v>
      </c>
      <c r="X20" s="64">
        <f>IF(SUM('COPUS data entry'!Y19:Z19)&gt;0,1,0)</f>
        <v>0</v>
      </c>
    </row>
    <row r="21" spans="16:24" x14ac:dyDescent="0.3">
      <c r="P21" s="14">
        <v>12</v>
      </c>
      <c r="Q21" s="123">
        <f>IF('COPUS data entry'!B20=1,1,0)</f>
        <v>0</v>
      </c>
      <c r="R21" s="123">
        <f>IF(SUM('COPUS data entry'!C20:F20)&gt;0, 1, 0)</f>
        <v>0</v>
      </c>
      <c r="S21" s="123">
        <f>IF(SUM('COPUS data entry'!G20:L20)&gt;0,1,0)</f>
        <v>0</v>
      </c>
      <c r="T21" s="123">
        <f>IF(SUM('COPUS data entry'!M20:N20)&gt;0,1,0)</f>
        <v>0</v>
      </c>
      <c r="U21" s="64">
        <f>IF(SUM('COPUS data entry'!O20:Q20)&gt;0,1,0)</f>
        <v>0</v>
      </c>
      <c r="V21" s="64">
        <f>IF(SUM('COPUS data entry'!R20:W20)&gt;0,1,0)</f>
        <v>0</v>
      </c>
      <c r="W21" s="64">
        <f>IF('COPUS data entry'!X20=1,1,0)</f>
        <v>0</v>
      </c>
      <c r="X21" s="64">
        <f>IF(SUM('COPUS data entry'!Y20:Z20)&gt;0,1,0)</f>
        <v>0</v>
      </c>
    </row>
    <row r="22" spans="16:24" x14ac:dyDescent="0.3">
      <c r="P22" s="14">
        <v>14</v>
      </c>
      <c r="Q22" s="123">
        <f>IF('COPUS data entry'!B21=1,1,0)</f>
        <v>0</v>
      </c>
      <c r="R22" s="123">
        <f>IF(SUM('COPUS data entry'!C21:F21)&gt;0, 1, 0)</f>
        <v>0</v>
      </c>
      <c r="S22" s="123">
        <f>IF(SUM('COPUS data entry'!G21:L21)&gt;0,1,0)</f>
        <v>0</v>
      </c>
      <c r="T22" s="123">
        <f>IF(SUM('COPUS data entry'!M21:N21)&gt;0,1,0)</f>
        <v>0</v>
      </c>
      <c r="U22" s="64">
        <f>IF(SUM('COPUS data entry'!O21:Q21)&gt;0,1,0)</f>
        <v>0</v>
      </c>
      <c r="V22" s="64">
        <f>IF(SUM('COPUS data entry'!R21:W21)&gt;0,1,0)</f>
        <v>0</v>
      </c>
      <c r="W22" s="64">
        <f>IF('COPUS data entry'!X21=1,1,0)</f>
        <v>0</v>
      </c>
      <c r="X22" s="64">
        <f>IF(SUM('COPUS data entry'!Y21:Z21)&gt;0,1,0)</f>
        <v>0</v>
      </c>
    </row>
    <row r="23" spans="16:24" x14ac:dyDescent="0.3">
      <c r="P23" s="14">
        <v>16</v>
      </c>
      <c r="Q23" s="123">
        <f>IF('COPUS data entry'!B22=1,1,0)</f>
        <v>0</v>
      </c>
      <c r="R23" s="123">
        <f>IF(SUM('COPUS data entry'!C22:F22)&gt;0, 1, 0)</f>
        <v>0</v>
      </c>
      <c r="S23" s="123">
        <f>IF(SUM('COPUS data entry'!G22:L22)&gt;0,1,0)</f>
        <v>0</v>
      </c>
      <c r="T23" s="123">
        <f>IF(SUM('COPUS data entry'!M22:N22)&gt;0,1,0)</f>
        <v>0</v>
      </c>
      <c r="U23" s="64">
        <f>IF(SUM('COPUS data entry'!O22:Q22)&gt;0,1,0)</f>
        <v>0</v>
      </c>
      <c r="V23" s="64">
        <f>IF(SUM('COPUS data entry'!R22:W22)&gt;0,1,0)</f>
        <v>0</v>
      </c>
      <c r="W23" s="64">
        <f>IF('COPUS data entry'!X22=1,1,0)</f>
        <v>0</v>
      </c>
      <c r="X23" s="64">
        <f>IF(SUM('COPUS data entry'!Y22:Z22)&gt;0,1,0)</f>
        <v>0</v>
      </c>
    </row>
    <row r="24" spans="16:24" ht="15" thickBot="1" x14ac:dyDescent="0.35">
      <c r="P24" s="15" t="s">
        <v>24</v>
      </c>
      <c r="Q24" s="123">
        <f>IF('COPUS data entry'!B23=1,1,0)</f>
        <v>0</v>
      </c>
      <c r="R24" s="123">
        <f>IF(SUM('COPUS data entry'!C23:F23)&gt;0, 1, 0)</f>
        <v>0</v>
      </c>
      <c r="S24" s="123">
        <f>IF(SUM('COPUS data entry'!G23:L23)&gt;0,1,0)</f>
        <v>0</v>
      </c>
      <c r="T24" s="123">
        <f>IF(SUM('COPUS data entry'!M23:N23)&gt;0,1,0)</f>
        <v>0</v>
      </c>
      <c r="U24" s="64">
        <f>IF(SUM('COPUS data entry'!O23:Q23)&gt;0,1,0)</f>
        <v>0</v>
      </c>
      <c r="V24" s="64">
        <f>IF(SUM('COPUS data entry'!R23:W23)&gt;0,1,0)</f>
        <v>0</v>
      </c>
      <c r="W24" s="64">
        <f>IF('COPUS data entry'!X23=1,1,0)</f>
        <v>0</v>
      </c>
      <c r="X24" s="64">
        <f>IF(SUM('COPUS data entry'!Y23:Z23)&gt;0,1,0)</f>
        <v>0</v>
      </c>
    </row>
    <row r="25" spans="16:24" ht="15.6" thickTop="1" thickBot="1" x14ac:dyDescent="0.35">
      <c r="P25" s="128"/>
      <c r="Q25" s="123">
        <f>IF('COPUS data entry'!B24=1,1,0)</f>
        <v>0</v>
      </c>
      <c r="R25" s="123">
        <f>IF(SUM('COPUS data entry'!C24:F24)&gt;0, 1, 0)</f>
        <v>0</v>
      </c>
      <c r="S25" s="123">
        <f>IF(SUM('COPUS data entry'!G24:L24)&gt;0,1,0)</f>
        <v>0</v>
      </c>
      <c r="T25" s="123">
        <f>IF(SUM('COPUS data entry'!M24:N24)&gt;0,1,0)</f>
        <v>0</v>
      </c>
      <c r="U25" s="64">
        <f>IF(SUM('COPUS data entry'!O24:Q24)&gt;0,1,0)</f>
        <v>0</v>
      </c>
      <c r="V25" s="64">
        <f>IF(SUM('COPUS data entry'!R24:W24)&gt;0,1,0)</f>
        <v>0</v>
      </c>
      <c r="W25" s="64">
        <f>IF('COPUS data entry'!X24=1,1,0)</f>
        <v>0</v>
      </c>
      <c r="X25" s="64">
        <f>IF(SUM('COPUS data entry'!Y24:Z24)&gt;0,1,0)</f>
        <v>0</v>
      </c>
    </row>
    <row r="26" spans="16:24" ht="15" thickTop="1" x14ac:dyDescent="0.3">
      <c r="P26" s="129" t="s">
        <v>19</v>
      </c>
      <c r="Q26" s="123">
        <f>IF('COPUS data entry'!B25=1,1,0)</f>
        <v>0</v>
      </c>
      <c r="R26" s="123">
        <f>IF(SUM('COPUS data entry'!C25:F25)&gt;0, 1, 0)</f>
        <v>0</v>
      </c>
      <c r="S26" s="123">
        <f>IF(SUM('COPUS data entry'!G25:L25)&gt;0,1,0)</f>
        <v>0</v>
      </c>
      <c r="T26" s="123">
        <f>IF(SUM('COPUS data entry'!M25:N25)&gt;0,1,0)</f>
        <v>0</v>
      </c>
      <c r="U26" s="64">
        <f>IF(SUM('COPUS data entry'!O25:Q25)&gt;0,1,0)</f>
        <v>0</v>
      </c>
      <c r="V26" s="64">
        <f>IF(SUM('COPUS data entry'!R25:W25)&gt;0,1,0)</f>
        <v>0</v>
      </c>
      <c r="W26" s="64">
        <f>IF('COPUS data entry'!X25=1,1,0)</f>
        <v>0</v>
      </c>
      <c r="X26" s="64">
        <f>IF(SUM('COPUS data entry'!Y25:Z25)&gt;0,1,0)</f>
        <v>0</v>
      </c>
    </row>
    <row r="27" spans="16:24" x14ac:dyDescent="0.3">
      <c r="P27" s="14">
        <v>22</v>
      </c>
      <c r="Q27" s="123">
        <f>IF('COPUS data entry'!B26=1,1,0)</f>
        <v>0</v>
      </c>
      <c r="R27" s="123">
        <f>IF(SUM('COPUS data entry'!C26:F26)&gt;0, 1, 0)</f>
        <v>0</v>
      </c>
      <c r="S27" s="123">
        <f>IF(SUM('COPUS data entry'!G26:L26)&gt;0,1,0)</f>
        <v>0</v>
      </c>
      <c r="T27" s="123">
        <f>IF(SUM('COPUS data entry'!M26:N26)&gt;0,1,0)</f>
        <v>0</v>
      </c>
      <c r="U27" s="64">
        <f>IF(SUM('COPUS data entry'!O26:Q26)&gt;0,1,0)</f>
        <v>0</v>
      </c>
      <c r="V27" s="64">
        <f>IF(SUM('COPUS data entry'!R26:W26)&gt;0,1,0)</f>
        <v>0</v>
      </c>
      <c r="W27" s="64">
        <f>IF('COPUS data entry'!X26=1,1,0)</f>
        <v>0</v>
      </c>
      <c r="X27" s="64">
        <f>IF(SUM('COPUS data entry'!Y26:Z26)&gt;0,1,0)</f>
        <v>0</v>
      </c>
    </row>
    <row r="28" spans="16:24" x14ac:dyDescent="0.3">
      <c r="P28" s="14">
        <v>24</v>
      </c>
      <c r="Q28" s="123">
        <f>IF('COPUS data entry'!B27=1,1,0)</f>
        <v>0</v>
      </c>
      <c r="R28" s="123">
        <f>IF(SUM('COPUS data entry'!C27:F27)&gt;0, 1, 0)</f>
        <v>0</v>
      </c>
      <c r="S28" s="123">
        <f>IF(SUM('COPUS data entry'!G27:L27)&gt;0,1,0)</f>
        <v>0</v>
      </c>
      <c r="T28" s="123">
        <f>IF(SUM('COPUS data entry'!M27:N27)&gt;0,1,0)</f>
        <v>0</v>
      </c>
      <c r="U28" s="64">
        <f>IF(SUM('COPUS data entry'!O27:Q27)&gt;0,1,0)</f>
        <v>0</v>
      </c>
      <c r="V28" s="64">
        <f>IF(SUM('COPUS data entry'!R27:W27)&gt;0,1,0)</f>
        <v>0</v>
      </c>
      <c r="W28" s="64">
        <f>IF('COPUS data entry'!X27=1,1,0)</f>
        <v>0</v>
      </c>
      <c r="X28" s="64">
        <f>IF(SUM('COPUS data entry'!Y27:Z27)&gt;0,1,0)</f>
        <v>0</v>
      </c>
    </row>
    <row r="29" spans="16:24" x14ac:dyDescent="0.3">
      <c r="P29" s="14">
        <v>26</v>
      </c>
      <c r="Q29" s="123">
        <f>IF('COPUS data entry'!B28=1,1,0)</f>
        <v>0</v>
      </c>
      <c r="R29" s="123">
        <f>IF(SUM('COPUS data entry'!C28:F28)&gt;0, 1, 0)</f>
        <v>0</v>
      </c>
      <c r="S29" s="123">
        <f>IF(SUM('COPUS data entry'!G28:L28)&gt;0,1,0)</f>
        <v>0</v>
      </c>
      <c r="T29" s="123">
        <f>IF(SUM('COPUS data entry'!M28:N28)&gt;0,1,0)</f>
        <v>0</v>
      </c>
      <c r="U29" s="64">
        <f>IF(SUM('COPUS data entry'!O28:Q28)&gt;0,1,0)</f>
        <v>0</v>
      </c>
      <c r="V29" s="64">
        <f>IF(SUM('COPUS data entry'!R28:W28)&gt;0,1,0)</f>
        <v>0</v>
      </c>
      <c r="W29" s="64">
        <f>IF('COPUS data entry'!X28=1,1,0)</f>
        <v>0</v>
      </c>
      <c r="X29" s="64">
        <f>IF(SUM('COPUS data entry'!Y28:Z28)&gt;0,1,0)</f>
        <v>0</v>
      </c>
    </row>
    <row r="30" spans="16:24" ht="15" thickBot="1" x14ac:dyDescent="0.35">
      <c r="P30" s="130"/>
      <c r="Q30" s="123">
        <f>IF('COPUS data entry'!B29=1,1,0)</f>
        <v>0</v>
      </c>
      <c r="R30" s="123">
        <f>IF(SUM('COPUS data entry'!C29:F29)&gt;0, 1, 0)</f>
        <v>0</v>
      </c>
      <c r="S30" s="123">
        <f>IF(SUM('COPUS data entry'!G29:L29)&gt;0,1,0)</f>
        <v>0</v>
      </c>
      <c r="T30" s="123">
        <f>IF(SUM('COPUS data entry'!M29:N29)&gt;0,1,0)</f>
        <v>0</v>
      </c>
      <c r="U30" s="64">
        <f>IF(SUM('COPUS data entry'!O29:Q29)&gt;0,1,0)</f>
        <v>0</v>
      </c>
      <c r="V30" s="64">
        <f>IF(SUM('COPUS data entry'!R29:W29)&gt;0,1,0)</f>
        <v>0</v>
      </c>
      <c r="W30" s="64">
        <f>IF('COPUS data entry'!X29=1,1,0)</f>
        <v>0</v>
      </c>
      <c r="X30" s="64">
        <f>IF(SUM('COPUS data entry'!Y29:Z29)&gt;0,1,0)</f>
        <v>0</v>
      </c>
    </row>
    <row r="31" spans="16:24" ht="15.6" thickTop="1" thickBot="1" x14ac:dyDescent="0.35">
      <c r="P31" s="42"/>
      <c r="Q31" s="123">
        <f>IF('COPUS data entry'!B30=1,1,0)</f>
        <v>0</v>
      </c>
      <c r="R31" s="123">
        <f>IF(SUM('COPUS data entry'!C30:F30)&gt;0, 1, 0)</f>
        <v>0</v>
      </c>
      <c r="S31" s="123">
        <f>IF(SUM('COPUS data entry'!G30:L30)&gt;0,1,0)</f>
        <v>0</v>
      </c>
      <c r="T31" s="123">
        <f>IF(SUM('COPUS data entry'!M30:N30)&gt;0,1,0)</f>
        <v>0</v>
      </c>
      <c r="U31" s="64">
        <f>IF(SUM('COPUS data entry'!O30:Q30)&gt;0,1,0)</f>
        <v>0</v>
      </c>
      <c r="V31" s="64">
        <f>IF(SUM('COPUS data entry'!R30:W30)&gt;0,1,0)</f>
        <v>0</v>
      </c>
      <c r="W31" s="64">
        <f>IF('COPUS data entry'!X30=1,1,0)</f>
        <v>0</v>
      </c>
      <c r="X31" s="64">
        <f>IF(SUM('COPUS data entry'!Y30:Z30)&gt;0,1,0)</f>
        <v>0</v>
      </c>
    </row>
    <row r="32" spans="16:24" ht="15.6" thickTop="1" thickBot="1" x14ac:dyDescent="0.35">
      <c r="P32" s="1" t="s">
        <v>14</v>
      </c>
      <c r="Q32" s="123">
        <f>IF('COPUS data entry'!B31=1,1,0)</f>
        <v>0</v>
      </c>
      <c r="R32" s="123">
        <f>IF(SUM('COPUS data entry'!C31:F31)&gt;0, 1, 0)</f>
        <v>0</v>
      </c>
      <c r="S32" s="123">
        <f>IF(SUM('COPUS data entry'!G31:L31)&gt;0,1,0)</f>
        <v>0</v>
      </c>
      <c r="T32" s="123">
        <f>IF(SUM('COPUS data entry'!M31:N31)&gt;0,1,0)</f>
        <v>0</v>
      </c>
      <c r="U32" s="64">
        <f>IF(SUM('COPUS data entry'!O31:Q31)&gt;0,1,0)</f>
        <v>0</v>
      </c>
      <c r="V32" s="64">
        <f>IF(SUM('COPUS data entry'!R31:W31)&gt;0,1,0)</f>
        <v>0</v>
      </c>
      <c r="W32" s="64">
        <f>IF('COPUS data entry'!X31=1,1,0)</f>
        <v>0</v>
      </c>
      <c r="X32" s="64">
        <f>IF(SUM('COPUS data entry'!Y31:Z31)&gt;0,1,0)</f>
        <v>0</v>
      </c>
    </row>
    <row r="33" spans="16:24" ht="15" thickTop="1" x14ac:dyDescent="0.3">
      <c r="P33" s="129" t="s">
        <v>20</v>
      </c>
      <c r="Q33" s="123">
        <f>IF('COPUS data entry'!B32=1,1,0)</f>
        <v>0</v>
      </c>
      <c r="R33" s="123">
        <f>IF(SUM('COPUS data entry'!C32:F32)&gt;0, 1, 0)</f>
        <v>0</v>
      </c>
      <c r="S33" s="123">
        <f>IF(SUM('COPUS data entry'!G32:L32)&gt;0,1,0)</f>
        <v>0</v>
      </c>
      <c r="T33" s="123">
        <f>IF(SUM('COPUS data entry'!M32:N32)&gt;0,1,0)</f>
        <v>0</v>
      </c>
      <c r="U33" s="64">
        <f>IF(SUM('COPUS data entry'!O32:Q32)&gt;0,1,0)</f>
        <v>0</v>
      </c>
      <c r="V33" s="64">
        <f>IF(SUM('COPUS data entry'!R32:W32)&gt;0,1,0)</f>
        <v>0</v>
      </c>
      <c r="W33" s="64">
        <f>IF('COPUS data entry'!X32=1,1,0)</f>
        <v>0</v>
      </c>
      <c r="X33" s="64">
        <f>IF(SUM('COPUS data entry'!Y32:Z32)&gt;0,1,0)</f>
        <v>0</v>
      </c>
    </row>
    <row r="34" spans="16:24" x14ac:dyDescent="0.3">
      <c r="P34" s="14">
        <v>32</v>
      </c>
      <c r="Q34" s="123">
        <f>IF('COPUS data entry'!B33=1,1,0)</f>
        <v>0</v>
      </c>
      <c r="R34" s="123">
        <f>IF(SUM('COPUS data entry'!C33:F33)&gt;0, 1, 0)</f>
        <v>0</v>
      </c>
      <c r="S34" s="123">
        <f>IF(SUM('COPUS data entry'!G33:L33)&gt;0,1,0)</f>
        <v>0</v>
      </c>
      <c r="T34" s="123">
        <f>IF(SUM('COPUS data entry'!M33:N33)&gt;0,1,0)</f>
        <v>0</v>
      </c>
      <c r="U34" s="64">
        <f>IF(SUM('COPUS data entry'!O33:Q33)&gt;0,1,0)</f>
        <v>0</v>
      </c>
      <c r="V34" s="64">
        <f>IF(SUM('COPUS data entry'!R33:W33)&gt;0,1,0)</f>
        <v>0</v>
      </c>
      <c r="W34" s="64">
        <f>IF('COPUS data entry'!X33=1,1,0)</f>
        <v>0</v>
      </c>
      <c r="X34" s="64">
        <f>IF(SUM('COPUS data entry'!Y33:Z33)&gt;0,1,0)</f>
        <v>0</v>
      </c>
    </row>
    <row r="35" spans="16:24" x14ac:dyDescent="0.3">
      <c r="P35" s="14">
        <v>34</v>
      </c>
      <c r="Q35" s="123">
        <f>IF('COPUS data entry'!B34=1,1,0)</f>
        <v>0</v>
      </c>
      <c r="R35" s="123">
        <f>IF(SUM('COPUS data entry'!C34:F34)&gt;0, 1, 0)</f>
        <v>0</v>
      </c>
      <c r="S35" s="123">
        <f>IF(SUM('COPUS data entry'!G34:L34)&gt;0,1,0)</f>
        <v>0</v>
      </c>
      <c r="T35" s="123">
        <f>IF(SUM('COPUS data entry'!M34:N34)&gt;0,1,0)</f>
        <v>0</v>
      </c>
      <c r="U35" s="64">
        <f>IF(SUM('COPUS data entry'!O34:Q34)&gt;0,1,0)</f>
        <v>0</v>
      </c>
      <c r="V35" s="64">
        <f>IF(SUM('COPUS data entry'!R34:W34)&gt;0,1,0)</f>
        <v>0</v>
      </c>
      <c r="W35" s="64">
        <f>IF('COPUS data entry'!X34=1,1,0)</f>
        <v>0</v>
      </c>
      <c r="X35" s="64">
        <f>IF(SUM('COPUS data entry'!Y34:Z34)&gt;0,1,0)</f>
        <v>0</v>
      </c>
    </row>
    <row r="36" spans="16:24" x14ac:dyDescent="0.3">
      <c r="P36" s="14">
        <v>36</v>
      </c>
      <c r="Q36" s="123">
        <f>IF('COPUS data entry'!B35=1,1,0)</f>
        <v>0</v>
      </c>
      <c r="R36" s="123">
        <f>IF(SUM('COPUS data entry'!C35:F35)&gt;0, 1, 0)</f>
        <v>0</v>
      </c>
      <c r="S36" s="123">
        <f>IF(SUM('COPUS data entry'!G35:L35)&gt;0,1,0)</f>
        <v>0</v>
      </c>
      <c r="T36" s="123">
        <f>IF(SUM('COPUS data entry'!M35:N35)&gt;0,1,0)</f>
        <v>0</v>
      </c>
      <c r="U36" s="64">
        <f>IF(SUM('COPUS data entry'!O35:Q35)&gt;0,1,0)</f>
        <v>0</v>
      </c>
      <c r="V36" s="64">
        <f>IF(SUM('COPUS data entry'!R35:W35)&gt;0,1,0)</f>
        <v>0</v>
      </c>
      <c r="W36" s="64">
        <f>IF('COPUS data entry'!X35=1,1,0)</f>
        <v>0</v>
      </c>
      <c r="X36" s="64">
        <f>IF(SUM('COPUS data entry'!Y35:Z35)&gt;0,1,0)</f>
        <v>0</v>
      </c>
    </row>
    <row r="37" spans="16:24" ht="15" thickBot="1" x14ac:dyDescent="0.35">
      <c r="P37" s="130" t="s">
        <v>22</v>
      </c>
      <c r="Q37" s="123">
        <f>IF('COPUS data entry'!B36=1,1,0)</f>
        <v>0</v>
      </c>
      <c r="R37" s="123">
        <f>IF(SUM('COPUS data entry'!C36:F36)&gt;0, 1, 0)</f>
        <v>0</v>
      </c>
      <c r="S37" s="123">
        <f>IF(SUM('COPUS data entry'!G36:L36)&gt;0,1,0)</f>
        <v>0</v>
      </c>
      <c r="T37" s="123">
        <f>IF(SUM('COPUS data entry'!M36:N36)&gt;0,1,0)</f>
        <v>0</v>
      </c>
      <c r="U37" s="64">
        <f>IF(SUM('COPUS data entry'!O36:Q36)&gt;0,1,0)</f>
        <v>0</v>
      </c>
      <c r="V37" s="64">
        <f>IF(SUM('COPUS data entry'!R36:W36)&gt;0,1,0)</f>
        <v>0</v>
      </c>
      <c r="W37" s="64">
        <f>IF('COPUS data entry'!X36=1,1,0)</f>
        <v>0</v>
      </c>
      <c r="X37" s="64">
        <f>IF(SUM('COPUS data entry'!Y36:Z36)&gt;0,1,0)</f>
        <v>0</v>
      </c>
    </row>
    <row r="38" spans="16:24" ht="15.6" thickTop="1" thickBot="1" x14ac:dyDescent="0.35">
      <c r="P38" s="16"/>
      <c r="Q38" s="123">
        <f>IF('COPUS data entry'!B37=1,1,0)</f>
        <v>0</v>
      </c>
      <c r="R38" s="123">
        <f>IF(SUM('COPUS data entry'!C37:F37)&gt;0, 1, 0)</f>
        <v>0</v>
      </c>
      <c r="S38" s="123">
        <f>IF(SUM('COPUS data entry'!G37:L37)&gt;0,1,0)</f>
        <v>0</v>
      </c>
      <c r="T38" s="123">
        <f>IF(SUM('COPUS data entry'!M37:N37)&gt;0,1,0)</f>
        <v>0</v>
      </c>
      <c r="U38" s="64">
        <f>IF(SUM('COPUS data entry'!O37:Q37)&gt;0,1,0)</f>
        <v>0</v>
      </c>
      <c r="V38" s="64">
        <f>IF(SUM('COPUS data entry'!R37:W37)&gt;0,1,0)</f>
        <v>0</v>
      </c>
      <c r="W38" s="64">
        <f>IF('COPUS data entry'!X37=1,1,0)</f>
        <v>0</v>
      </c>
      <c r="X38" s="64">
        <f>IF(SUM('COPUS data entry'!Y37:Z37)&gt;0,1,0)</f>
        <v>0</v>
      </c>
    </row>
    <row r="39" spans="16:24" ht="15" thickTop="1" x14ac:dyDescent="0.3">
      <c r="P39" s="129" t="s">
        <v>21</v>
      </c>
      <c r="Q39" s="123">
        <f>IF('COPUS data entry'!B38=1,1,0)</f>
        <v>0</v>
      </c>
      <c r="R39" s="123">
        <f>IF(SUM('COPUS data entry'!C38:F38)&gt;0, 1, 0)</f>
        <v>0</v>
      </c>
      <c r="S39" s="123">
        <f>IF(SUM('COPUS data entry'!G38:L38)&gt;0,1,0)</f>
        <v>0</v>
      </c>
      <c r="T39" s="123">
        <f>IF(SUM('COPUS data entry'!M38:N38)&gt;0,1,0)</f>
        <v>0</v>
      </c>
      <c r="U39" s="64">
        <f>IF(SUM('COPUS data entry'!O38:Q38)&gt;0,1,0)</f>
        <v>0</v>
      </c>
      <c r="V39" s="64">
        <f>IF(SUM('COPUS data entry'!R38:W38)&gt;0,1,0)</f>
        <v>0</v>
      </c>
      <c r="W39" s="64">
        <f>IF('COPUS data entry'!X38=1,1,0)</f>
        <v>0</v>
      </c>
      <c r="X39" s="64">
        <f>IF(SUM('COPUS data entry'!Y38:Z38)&gt;0,1,0)</f>
        <v>0</v>
      </c>
    </row>
    <row r="40" spans="16:24" x14ac:dyDescent="0.3">
      <c r="P40" s="14">
        <v>42</v>
      </c>
      <c r="Q40" s="123">
        <f>IF('COPUS data entry'!B39=1,1,0)</f>
        <v>0</v>
      </c>
      <c r="R40" s="123">
        <f>IF(SUM('COPUS data entry'!C39:F39)&gt;0, 1, 0)</f>
        <v>0</v>
      </c>
      <c r="S40" s="123">
        <f>IF(SUM('COPUS data entry'!G39:L39)&gt;0,1,0)</f>
        <v>0</v>
      </c>
      <c r="T40" s="123">
        <f>IF(SUM('COPUS data entry'!M39:N39)&gt;0,1,0)</f>
        <v>0</v>
      </c>
      <c r="U40" s="64">
        <f>IF(SUM('COPUS data entry'!O39:Q39)&gt;0,1,0)</f>
        <v>0</v>
      </c>
      <c r="V40" s="64">
        <f>IF(SUM('COPUS data entry'!R39:W39)&gt;0,1,0)</f>
        <v>0</v>
      </c>
      <c r="W40" s="64">
        <f>IF('COPUS data entry'!X39=1,1,0)</f>
        <v>0</v>
      </c>
      <c r="X40" s="64">
        <f>IF(SUM('COPUS data entry'!Y39:Z39)&gt;0,1,0)</f>
        <v>0</v>
      </c>
    </row>
    <row r="41" spans="16:24" x14ac:dyDescent="0.3">
      <c r="P41" s="14">
        <v>44</v>
      </c>
      <c r="Q41" s="123">
        <f>IF('COPUS data entry'!B40=1,1,0)</f>
        <v>0</v>
      </c>
      <c r="R41" s="123">
        <f>IF(SUM('COPUS data entry'!C40:F40)&gt;0, 1, 0)</f>
        <v>0</v>
      </c>
      <c r="S41" s="123">
        <f>IF(SUM('COPUS data entry'!G40:L40)&gt;0,1,0)</f>
        <v>0</v>
      </c>
      <c r="T41" s="123">
        <f>IF(SUM('COPUS data entry'!M40:N40)&gt;0,1,0)</f>
        <v>0</v>
      </c>
      <c r="U41" s="64">
        <f>IF(SUM('COPUS data entry'!O40:Q40)&gt;0,1,0)</f>
        <v>0</v>
      </c>
      <c r="V41" s="64">
        <f>IF(SUM('COPUS data entry'!R40:W40)&gt;0,1,0)</f>
        <v>0</v>
      </c>
      <c r="W41" s="64">
        <f>IF('COPUS data entry'!X40=1,1,0)</f>
        <v>0</v>
      </c>
      <c r="X41" s="64">
        <f>IF(SUM('COPUS data entry'!Y40:Z40)&gt;0,1,0)</f>
        <v>0</v>
      </c>
    </row>
    <row r="42" spans="16:24" x14ac:dyDescent="0.3">
      <c r="P42" s="14">
        <v>46</v>
      </c>
      <c r="Q42" s="123">
        <f>IF('COPUS data entry'!B41=1,1,0)</f>
        <v>0</v>
      </c>
      <c r="R42" s="123">
        <f>IF(SUM('COPUS data entry'!C41:F41)&gt;0, 1, 0)</f>
        <v>0</v>
      </c>
      <c r="S42" s="123">
        <f>IF(SUM('COPUS data entry'!G41:L41)&gt;0,1,0)</f>
        <v>0</v>
      </c>
      <c r="T42" s="123">
        <f>IF(SUM('COPUS data entry'!M41:N41)&gt;0,1,0)</f>
        <v>0</v>
      </c>
      <c r="U42" s="64">
        <f>IF(SUM('COPUS data entry'!O41:Q41)&gt;0,1,0)</f>
        <v>0</v>
      </c>
      <c r="V42" s="64">
        <f>IF(SUM('COPUS data entry'!R41:W41)&gt;0,1,0)</f>
        <v>0</v>
      </c>
      <c r="W42" s="64">
        <f>IF('COPUS data entry'!X41=1,1,0)</f>
        <v>0</v>
      </c>
      <c r="X42" s="64">
        <f>IF(SUM('COPUS data entry'!Y41:Z41)&gt;0,1,0)</f>
        <v>0</v>
      </c>
    </row>
    <row r="43" spans="16:24" ht="15" thickBot="1" x14ac:dyDescent="0.35">
      <c r="P43" s="15" t="s">
        <v>16</v>
      </c>
      <c r="Q43" s="123">
        <f>IF('COPUS data entry'!B42=1,1,0)</f>
        <v>0</v>
      </c>
      <c r="R43" s="123">
        <f>IF(SUM('COPUS data entry'!C42:F42)&gt;0, 1, 0)</f>
        <v>0</v>
      </c>
      <c r="S43" s="123">
        <f>IF(SUM('COPUS data entry'!G42:L42)&gt;0,1,0)</f>
        <v>0</v>
      </c>
      <c r="T43" s="123">
        <f>IF(SUM('COPUS data entry'!M42:N42)&gt;0,1,0)</f>
        <v>0</v>
      </c>
      <c r="U43" s="64">
        <f>IF(SUM('COPUS data entry'!O42:Q42)&gt;0,1,0)</f>
        <v>0</v>
      </c>
      <c r="V43" s="64">
        <f>IF(SUM('COPUS data entry'!R42:W42)&gt;0,1,0)</f>
        <v>0</v>
      </c>
      <c r="W43" s="64">
        <f>IF('COPUS data entry'!X42=1,1,0)</f>
        <v>0</v>
      </c>
      <c r="X43" s="64">
        <f>IF(SUM('COPUS data entry'!Y42:Z42)&gt;0,1,0)</f>
        <v>0</v>
      </c>
    </row>
    <row r="44" spans="16:24" ht="15.6" thickTop="1" thickBot="1" x14ac:dyDescent="0.35">
      <c r="P44" s="128"/>
      <c r="Q44" s="123">
        <f>IF('COPUS data entry'!B43=1,1,0)</f>
        <v>0</v>
      </c>
      <c r="R44" s="123">
        <f>IF(SUM('COPUS data entry'!C43:F43)&gt;0, 1, 0)</f>
        <v>0</v>
      </c>
      <c r="S44" s="123">
        <f>IF(SUM('COPUS data entry'!G43:L43)&gt;0,1,0)</f>
        <v>0</v>
      </c>
      <c r="T44" s="123">
        <f>IF(SUM('COPUS data entry'!M43:N43)&gt;0,1,0)</f>
        <v>0</v>
      </c>
      <c r="U44" s="64">
        <f>IF(SUM('COPUS data entry'!O43:Q43)&gt;0,1,0)</f>
        <v>0</v>
      </c>
      <c r="V44" s="64">
        <f>IF(SUM('COPUS data entry'!R43:W43)&gt;0,1,0)</f>
        <v>0</v>
      </c>
      <c r="W44" s="64">
        <f>IF('COPUS data entry'!X43=1,1,0)</f>
        <v>0</v>
      </c>
      <c r="X44" s="64">
        <f>IF(SUM('COPUS data entry'!Y43:Z43)&gt;0,1,0)</f>
        <v>0</v>
      </c>
    </row>
    <row r="45" spans="16:24" ht="15" thickTop="1" x14ac:dyDescent="0.3">
      <c r="P45" s="129" t="s">
        <v>26</v>
      </c>
      <c r="Q45" s="123">
        <f>IF('COPUS data entry'!B44=1,1,0)</f>
        <v>0</v>
      </c>
      <c r="R45" s="123">
        <f>IF(SUM('COPUS data entry'!C44:F44)&gt;0, 1, 0)</f>
        <v>0</v>
      </c>
      <c r="S45" s="123">
        <f>IF(SUM('COPUS data entry'!G44:L44)&gt;0,1,0)</f>
        <v>0</v>
      </c>
      <c r="T45" s="123">
        <f>IF(SUM('COPUS data entry'!M44:N44)&gt;0,1,0)</f>
        <v>0</v>
      </c>
      <c r="U45" s="64">
        <f>IF(SUM('COPUS data entry'!O44:Q44)&gt;0,1,0)</f>
        <v>0</v>
      </c>
      <c r="V45" s="64">
        <f>IF(SUM('COPUS data entry'!R44:W44)&gt;0,1,0)</f>
        <v>0</v>
      </c>
      <c r="W45" s="64">
        <f>IF('COPUS data entry'!X44=1,1,0)</f>
        <v>0</v>
      </c>
      <c r="X45" s="64">
        <f>IF(SUM('COPUS data entry'!Y44:Z44)&gt;0,1,0)</f>
        <v>0</v>
      </c>
    </row>
    <row r="46" spans="16:24" x14ac:dyDescent="0.3">
      <c r="P46" s="14">
        <v>52</v>
      </c>
      <c r="Q46" s="123">
        <f>IF('COPUS data entry'!B45=1,1,0)</f>
        <v>0</v>
      </c>
      <c r="R46" s="123">
        <f>IF(SUM('COPUS data entry'!C45:F45)&gt;0, 1, 0)</f>
        <v>0</v>
      </c>
      <c r="S46" s="123">
        <f>IF(SUM('COPUS data entry'!G45:L45)&gt;0,1,0)</f>
        <v>0</v>
      </c>
      <c r="T46" s="123">
        <f>IF(SUM('COPUS data entry'!M45:N45)&gt;0,1,0)</f>
        <v>0</v>
      </c>
      <c r="U46" s="64">
        <f>IF(SUM('COPUS data entry'!O45:Q45)&gt;0,1,0)</f>
        <v>0</v>
      </c>
      <c r="V46" s="64">
        <f>IF(SUM('COPUS data entry'!R45:W45)&gt;0,1,0)</f>
        <v>0</v>
      </c>
      <c r="W46" s="64">
        <f>IF('COPUS data entry'!X45=1,1,0)</f>
        <v>0</v>
      </c>
      <c r="X46" s="64">
        <f>IF(SUM('COPUS data entry'!Y45:Z45)&gt;0,1,0)</f>
        <v>0</v>
      </c>
    </row>
    <row r="47" spans="16:24" x14ac:dyDescent="0.3">
      <c r="P47" s="14">
        <v>54</v>
      </c>
      <c r="Q47" s="123">
        <f>IF('COPUS data entry'!B46=1,1,0)</f>
        <v>0</v>
      </c>
      <c r="R47" s="123">
        <f>IF(SUM('COPUS data entry'!C46:F46)&gt;0, 1, 0)</f>
        <v>0</v>
      </c>
      <c r="S47" s="123">
        <f>IF(SUM('COPUS data entry'!G46:L46)&gt;0,1,0)</f>
        <v>0</v>
      </c>
      <c r="T47" s="123">
        <f>IF(SUM('COPUS data entry'!M46:N46)&gt;0,1,0)</f>
        <v>0</v>
      </c>
      <c r="U47" s="64">
        <f>IF(SUM('COPUS data entry'!O46:Q46)&gt;0,1,0)</f>
        <v>0</v>
      </c>
      <c r="V47" s="64">
        <f>IF(SUM('COPUS data entry'!R46:W46)&gt;0,1,0)</f>
        <v>0</v>
      </c>
      <c r="W47" s="64">
        <f>IF('COPUS data entry'!X46=1,1,0)</f>
        <v>0</v>
      </c>
      <c r="X47" s="64">
        <f>IF(SUM('COPUS data entry'!Y46:Z46)&gt;0,1,0)</f>
        <v>0</v>
      </c>
    </row>
    <row r="48" spans="16:24" x14ac:dyDescent="0.3">
      <c r="P48" s="14">
        <v>56</v>
      </c>
      <c r="Q48" s="123">
        <f>IF('COPUS data entry'!B47=1,1,0)</f>
        <v>0</v>
      </c>
      <c r="R48" s="123">
        <f>IF(SUM('COPUS data entry'!C47:F47)&gt;0, 1, 0)</f>
        <v>0</v>
      </c>
      <c r="S48" s="123">
        <f>IF(SUM('COPUS data entry'!G47:L47)&gt;0,1,0)</f>
        <v>0</v>
      </c>
      <c r="T48" s="123">
        <f>IF(SUM('COPUS data entry'!M47:N47)&gt;0,1,0)</f>
        <v>0</v>
      </c>
      <c r="U48" s="64">
        <f>IF(SUM('COPUS data entry'!O47:Q47)&gt;0,1,0)</f>
        <v>0</v>
      </c>
      <c r="V48" s="64">
        <f>IF(SUM('COPUS data entry'!R47:W47)&gt;0,1,0)</f>
        <v>0</v>
      </c>
      <c r="W48" s="64">
        <f>IF('COPUS data entry'!X47=1,1,0)</f>
        <v>0</v>
      </c>
      <c r="X48" s="64">
        <f>IF(SUM('COPUS data entry'!Y47:Z47)&gt;0,1,0)</f>
        <v>0</v>
      </c>
    </row>
    <row r="49" spans="16:24" ht="15" thickBot="1" x14ac:dyDescent="0.35">
      <c r="P49" s="130" t="s">
        <v>27</v>
      </c>
      <c r="Q49" s="123">
        <f>IF('COPUS data entry'!B48=1,1,0)</f>
        <v>0</v>
      </c>
      <c r="R49" s="123">
        <f>IF(SUM('COPUS data entry'!C48:F48)&gt;0, 1, 0)</f>
        <v>0</v>
      </c>
      <c r="S49" s="123">
        <f>IF(SUM('COPUS data entry'!G48:L48)&gt;0,1,0)</f>
        <v>0</v>
      </c>
      <c r="T49" s="123">
        <f>IF(SUM('COPUS data entry'!M48:N48)&gt;0,1,0)</f>
        <v>0</v>
      </c>
      <c r="U49" s="64">
        <f>IF(SUM('COPUS data entry'!O48:Q48)&gt;0,1,0)</f>
        <v>0</v>
      </c>
      <c r="V49" s="64">
        <f>IF(SUM('COPUS data entry'!R48:W48)&gt;0,1,0)</f>
        <v>0</v>
      </c>
      <c r="W49" s="64">
        <f>IF('COPUS data entry'!X48=1,1,0)</f>
        <v>0</v>
      </c>
      <c r="X49" s="64">
        <f>IF(SUM('COPUS data entry'!Y48:Z48)&gt;0,1,0)</f>
        <v>0</v>
      </c>
    </row>
    <row r="50" spans="16:24" ht="15.6" thickTop="1" thickBot="1" x14ac:dyDescent="0.35">
      <c r="P50" s="42"/>
      <c r="Q50" s="123">
        <f>IF('COPUS data entry'!B49=1,1,0)</f>
        <v>0</v>
      </c>
      <c r="R50" s="123">
        <f>IF(SUM('COPUS data entry'!C49:F49)&gt;0, 1, 0)</f>
        <v>0</v>
      </c>
      <c r="S50" s="123">
        <f>IF(SUM('COPUS data entry'!G49:L49)&gt;0,1,0)</f>
        <v>0</v>
      </c>
      <c r="T50" s="123">
        <f>IF(SUM('COPUS data entry'!M49:N49)&gt;0,1,0)</f>
        <v>0</v>
      </c>
      <c r="U50" s="64">
        <f>IF(SUM('COPUS data entry'!O49:Q49)&gt;0,1,0)</f>
        <v>0</v>
      </c>
      <c r="V50" s="64">
        <f>IF(SUM('COPUS data entry'!R49:W49)&gt;0,1,0)</f>
        <v>0</v>
      </c>
      <c r="W50" s="64">
        <f>IF('COPUS data entry'!X49=1,1,0)</f>
        <v>0</v>
      </c>
      <c r="X50" s="64">
        <f>IF(SUM('COPUS data entry'!Y49:Z49)&gt;0,1,0)</f>
        <v>0</v>
      </c>
    </row>
    <row r="51" spans="16:24" ht="15.6" thickTop="1" thickBot="1" x14ac:dyDescent="0.35">
      <c r="P51" s="1" t="s">
        <v>14</v>
      </c>
      <c r="Q51" s="123">
        <f>IF('COPUS data entry'!B50=1,1,0)</f>
        <v>0</v>
      </c>
      <c r="R51" s="123">
        <f>IF(SUM('COPUS data entry'!C50:F50)&gt;0, 1, 0)</f>
        <v>0</v>
      </c>
      <c r="S51" s="123">
        <f>IF(SUM('COPUS data entry'!G50:L50)&gt;0,1,0)</f>
        <v>0</v>
      </c>
      <c r="T51" s="123">
        <f>IF(SUM('COPUS data entry'!M50:N50)&gt;0,1,0)</f>
        <v>0</v>
      </c>
      <c r="U51" s="64">
        <f>IF(SUM('COPUS data entry'!O50:Q50)&gt;0,1,0)</f>
        <v>0</v>
      </c>
      <c r="V51" s="64">
        <f>IF(SUM('COPUS data entry'!R50:W50)&gt;0,1,0)</f>
        <v>0</v>
      </c>
      <c r="W51" s="64">
        <f>IF('COPUS data entry'!X50=1,1,0)</f>
        <v>0</v>
      </c>
      <c r="X51" s="64">
        <f>IF(SUM('COPUS data entry'!Y50:Z50)&gt;0,1,0)</f>
        <v>0</v>
      </c>
    </row>
    <row r="52" spans="16:24" ht="15" thickTop="1" x14ac:dyDescent="0.3">
      <c r="P52" s="129" t="s">
        <v>28</v>
      </c>
      <c r="Q52" s="123">
        <f>IF('COPUS data entry'!B51=1,1,0)</f>
        <v>0</v>
      </c>
      <c r="R52" s="123">
        <f>IF(SUM('COPUS data entry'!C51:F51)&gt;0, 1, 0)</f>
        <v>0</v>
      </c>
      <c r="S52" s="123">
        <f>IF(SUM('COPUS data entry'!G51:L51)&gt;0,1,0)</f>
        <v>0</v>
      </c>
      <c r="T52" s="123">
        <f>IF(SUM('COPUS data entry'!M51:N51)&gt;0,1,0)</f>
        <v>0</v>
      </c>
      <c r="U52" s="64">
        <f>IF(SUM('COPUS data entry'!O51:Q51)&gt;0,1,0)</f>
        <v>0</v>
      </c>
      <c r="V52" s="64">
        <f>IF(SUM('COPUS data entry'!R51:W51)&gt;0,1,0)</f>
        <v>0</v>
      </c>
      <c r="W52" s="64">
        <f>IF('COPUS data entry'!X51=1,1,0)</f>
        <v>0</v>
      </c>
      <c r="X52" s="64">
        <f>IF(SUM('COPUS data entry'!Y51:Z51)&gt;0,1,0)</f>
        <v>0</v>
      </c>
    </row>
    <row r="53" spans="16:24" x14ac:dyDescent="0.3">
      <c r="P53" s="14">
        <v>62</v>
      </c>
      <c r="Q53" s="123">
        <f>IF('COPUS data entry'!B52=1,1,0)</f>
        <v>0</v>
      </c>
      <c r="R53" s="123">
        <f>IF(SUM('COPUS data entry'!C52:F52)&gt;0, 1, 0)</f>
        <v>0</v>
      </c>
      <c r="S53" s="123">
        <f>IF(SUM('COPUS data entry'!G52:L52)&gt;0,1,0)</f>
        <v>0</v>
      </c>
      <c r="T53" s="123">
        <f>IF(SUM('COPUS data entry'!M52:N52)&gt;0,1,0)</f>
        <v>0</v>
      </c>
      <c r="U53" s="64">
        <f>IF(SUM('COPUS data entry'!O52:Q52)&gt;0,1,0)</f>
        <v>0</v>
      </c>
      <c r="V53" s="64">
        <f>IF(SUM('COPUS data entry'!R52:W52)&gt;0,1,0)</f>
        <v>0</v>
      </c>
      <c r="W53" s="64">
        <f>IF('COPUS data entry'!X52=1,1,0)</f>
        <v>0</v>
      </c>
      <c r="X53" s="64">
        <f>IF(SUM('COPUS data entry'!Y52:Z52)&gt;0,1,0)</f>
        <v>0</v>
      </c>
    </row>
    <row r="54" spans="16:24" x14ac:dyDescent="0.3">
      <c r="P54" s="14">
        <v>64</v>
      </c>
      <c r="Q54" s="123">
        <f>IF('COPUS data entry'!B53=1,1,0)</f>
        <v>0</v>
      </c>
      <c r="R54" s="123">
        <f>IF(SUM('COPUS data entry'!C53:F53)&gt;0, 1, 0)</f>
        <v>0</v>
      </c>
      <c r="S54" s="123">
        <f>IF(SUM('COPUS data entry'!G53:L53)&gt;0,1,0)</f>
        <v>0</v>
      </c>
      <c r="T54" s="123">
        <f>IF(SUM('COPUS data entry'!M53:N53)&gt;0,1,0)</f>
        <v>0</v>
      </c>
      <c r="U54" s="64">
        <f>IF(SUM('COPUS data entry'!O53:Q53)&gt;0,1,0)</f>
        <v>0</v>
      </c>
      <c r="V54" s="64">
        <f>IF(SUM('COPUS data entry'!R53:W53)&gt;0,1,0)</f>
        <v>0</v>
      </c>
      <c r="W54" s="64">
        <f>IF('COPUS data entry'!X53=1,1,0)</f>
        <v>0</v>
      </c>
      <c r="X54" s="64">
        <f>IF(SUM('COPUS data entry'!Y53:Z53)&gt;0,1,0)</f>
        <v>0</v>
      </c>
    </row>
    <row r="55" spans="16:24" x14ac:dyDescent="0.3">
      <c r="P55" s="14">
        <v>66</v>
      </c>
      <c r="Q55" s="123">
        <f>IF('COPUS data entry'!B54=1,1,0)</f>
        <v>0</v>
      </c>
      <c r="R55" s="123">
        <f>IF(SUM('COPUS data entry'!C54:F54)&gt;0, 1, 0)</f>
        <v>0</v>
      </c>
      <c r="S55" s="123">
        <f>IF(SUM('COPUS data entry'!G54:L54)&gt;0,1,0)</f>
        <v>0</v>
      </c>
      <c r="T55" s="123">
        <f>IF(SUM('COPUS data entry'!M54:N54)&gt;0,1,0)</f>
        <v>0</v>
      </c>
      <c r="U55" s="64">
        <f>IF(SUM('COPUS data entry'!O54:Q54)&gt;0,1,0)</f>
        <v>0</v>
      </c>
      <c r="V55" s="64">
        <f>IF(SUM('COPUS data entry'!R54:W54)&gt;0,1,0)</f>
        <v>0</v>
      </c>
      <c r="W55" s="64">
        <f>IF('COPUS data entry'!X54=1,1,0)</f>
        <v>0</v>
      </c>
      <c r="X55" s="64">
        <f>IF(SUM('COPUS data entry'!Y54:Z54)&gt;0,1,0)</f>
        <v>0</v>
      </c>
    </row>
    <row r="56" spans="16:24" ht="15" thickBot="1" x14ac:dyDescent="0.35">
      <c r="P56" s="15" t="s">
        <v>29</v>
      </c>
      <c r="Q56" s="123">
        <f>IF('COPUS data entry'!B55=1,1,0)</f>
        <v>0</v>
      </c>
      <c r="R56" s="123">
        <f>IF(SUM('COPUS data entry'!C55:F55)&gt;0, 1, 0)</f>
        <v>0</v>
      </c>
      <c r="S56" s="123">
        <f>IF(SUM('COPUS data entry'!G55:L55)&gt;0,1,0)</f>
        <v>0</v>
      </c>
      <c r="T56" s="123">
        <f>IF(SUM('COPUS data entry'!M55:N55)&gt;0,1,0)</f>
        <v>0</v>
      </c>
      <c r="U56" s="64">
        <f>IF(SUM('COPUS data entry'!O55:Q55)&gt;0,1,0)</f>
        <v>0</v>
      </c>
      <c r="V56" s="64">
        <f>IF(SUM('COPUS data entry'!R55:W55)&gt;0,1,0)</f>
        <v>0</v>
      </c>
      <c r="W56" s="64">
        <f>IF('COPUS data entry'!X55=1,1,0)</f>
        <v>0</v>
      </c>
      <c r="X56" s="64">
        <f>IF(SUM('COPUS data entry'!Y55:Z55)&gt;0,1,0)</f>
        <v>0</v>
      </c>
    </row>
    <row r="57" spans="16:24" ht="15.6" thickTop="1" thickBot="1" x14ac:dyDescent="0.35">
      <c r="P57" s="128"/>
      <c r="Q57" s="123">
        <f>IF('COPUS data entry'!B56=1,1,0)</f>
        <v>0</v>
      </c>
      <c r="R57" s="123">
        <f>IF(SUM('COPUS data entry'!C56:F56)&gt;0, 1, 0)</f>
        <v>0</v>
      </c>
      <c r="S57" s="123">
        <f>IF(SUM('COPUS data entry'!G56:L56)&gt;0,1,0)</f>
        <v>0</v>
      </c>
      <c r="T57" s="123">
        <f>IF(SUM('COPUS data entry'!M56:N56)&gt;0,1,0)</f>
        <v>0</v>
      </c>
      <c r="U57" s="64">
        <f>IF(SUM('COPUS data entry'!O56:Q56)&gt;0,1,0)</f>
        <v>0</v>
      </c>
      <c r="V57" s="64">
        <f>IF(SUM('COPUS data entry'!R56:W56)&gt;0,1,0)</f>
        <v>0</v>
      </c>
      <c r="W57" s="64">
        <f>IF('COPUS data entry'!X56=1,1,0)</f>
        <v>0</v>
      </c>
      <c r="X57" s="64">
        <f>IF(SUM('COPUS data entry'!Y56:Z56)&gt;0,1,0)</f>
        <v>0</v>
      </c>
    </row>
    <row r="58" spans="16:24" ht="15" thickTop="1" x14ac:dyDescent="0.3">
      <c r="P58" s="129" t="s">
        <v>30</v>
      </c>
      <c r="Q58" s="123">
        <f>IF('COPUS data entry'!B57=1,1,0)</f>
        <v>0</v>
      </c>
      <c r="R58" s="123">
        <f>IF(SUM('COPUS data entry'!C57:F57)&gt;0, 1, 0)</f>
        <v>0</v>
      </c>
      <c r="S58" s="123">
        <f>IF(SUM('COPUS data entry'!G57:L57)&gt;0,1,0)</f>
        <v>0</v>
      </c>
      <c r="T58" s="123">
        <f>IF(SUM('COPUS data entry'!M57:N57)&gt;0,1,0)</f>
        <v>0</v>
      </c>
      <c r="U58" s="64">
        <f>IF(SUM('COPUS data entry'!O57:Q57)&gt;0,1,0)</f>
        <v>0</v>
      </c>
      <c r="V58" s="64">
        <f>IF(SUM('COPUS data entry'!R57:W57)&gt;0,1,0)</f>
        <v>0</v>
      </c>
      <c r="W58" s="64">
        <f>IF('COPUS data entry'!X57=1,1,0)</f>
        <v>0</v>
      </c>
      <c r="X58" s="64">
        <f>IF(SUM('COPUS data entry'!Y57:Z57)&gt;0,1,0)</f>
        <v>0</v>
      </c>
    </row>
    <row r="59" spans="16:24" x14ac:dyDescent="0.3">
      <c r="P59" s="14">
        <v>72</v>
      </c>
      <c r="Q59" s="123">
        <f>IF('COPUS data entry'!B58=1,1,0)</f>
        <v>0</v>
      </c>
      <c r="R59" s="123">
        <f>IF(SUM('COPUS data entry'!C58:F58)&gt;0, 1, 0)</f>
        <v>0</v>
      </c>
      <c r="S59" s="123">
        <f>IF(SUM('COPUS data entry'!G58:L58)&gt;0,1,0)</f>
        <v>0</v>
      </c>
      <c r="T59" s="123">
        <f>IF(SUM('COPUS data entry'!M58:N58)&gt;0,1,0)</f>
        <v>0</v>
      </c>
      <c r="U59" s="64">
        <f>IF(SUM('COPUS data entry'!O58:Q58)&gt;0,1,0)</f>
        <v>0</v>
      </c>
      <c r="V59" s="64">
        <f>IF(SUM('COPUS data entry'!R58:W58)&gt;0,1,0)</f>
        <v>0</v>
      </c>
      <c r="W59" s="64">
        <f>IF('COPUS data entry'!X58=1,1,0)</f>
        <v>0</v>
      </c>
      <c r="X59" s="64">
        <f>IF(SUM('COPUS data entry'!Y58:Z58)&gt;0,1,0)</f>
        <v>0</v>
      </c>
    </row>
    <row r="60" spans="16:24" x14ac:dyDescent="0.3">
      <c r="P60" s="14">
        <v>74</v>
      </c>
      <c r="Q60" s="123">
        <f>IF('COPUS data entry'!B59=1,1,0)</f>
        <v>0</v>
      </c>
      <c r="R60" s="123">
        <f>IF(SUM('COPUS data entry'!C59:F59)&gt;0, 1, 0)</f>
        <v>0</v>
      </c>
      <c r="S60" s="123">
        <f>IF(SUM('COPUS data entry'!G59:L59)&gt;0,1,0)</f>
        <v>0</v>
      </c>
      <c r="T60" s="123">
        <f>IF(SUM('COPUS data entry'!M59:N59)&gt;0,1,0)</f>
        <v>0</v>
      </c>
      <c r="U60" s="64">
        <f>IF(SUM('COPUS data entry'!O59:Q59)&gt;0,1,0)</f>
        <v>0</v>
      </c>
      <c r="V60" s="64">
        <f>IF(SUM('COPUS data entry'!R59:W59)&gt;0,1,0)</f>
        <v>0</v>
      </c>
      <c r="W60" s="64">
        <f>IF('COPUS data entry'!X59=1,1,0)</f>
        <v>0</v>
      </c>
      <c r="X60" s="64">
        <f>IF(SUM('COPUS data entry'!Y59:Z59)&gt;0,1,0)</f>
        <v>0</v>
      </c>
    </row>
    <row r="61" spans="16:24" x14ac:dyDescent="0.3">
      <c r="P61" s="14">
        <v>76</v>
      </c>
      <c r="Q61" s="123">
        <f>IF('COPUS data entry'!B60=1,1,0)</f>
        <v>0</v>
      </c>
      <c r="R61" s="123">
        <f>IF(SUM('COPUS data entry'!C60:F60)&gt;0, 1, 0)</f>
        <v>0</v>
      </c>
      <c r="S61" s="123">
        <f>IF(SUM('COPUS data entry'!G60:L60)&gt;0,1,0)</f>
        <v>0</v>
      </c>
      <c r="T61" s="123">
        <f>IF(SUM('COPUS data entry'!M60:N60)&gt;0,1,0)</f>
        <v>0</v>
      </c>
      <c r="U61" s="64">
        <f>IF(SUM('COPUS data entry'!O60:Q60)&gt;0,1,0)</f>
        <v>0</v>
      </c>
      <c r="V61" s="64">
        <f>IF(SUM('COPUS data entry'!R60:W60)&gt;0,1,0)</f>
        <v>0</v>
      </c>
      <c r="W61" s="64">
        <f>IF('COPUS data entry'!X60=1,1,0)</f>
        <v>0</v>
      </c>
      <c r="X61" s="64">
        <f>IF(SUM('COPUS data entry'!Y60:Z60)&gt;0,1,0)</f>
        <v>0</v>
      </c>
    </row>
    <row r="62" spans="16:24" ht="15" thickBot="1" x14ac:dyDescent="0.35">
      <c r="P62" s="130" t="s">
        <v>31</v>
      </c>
      <c r="Q62" s="123">
        <f>IF('COPUS data entry'!B61=1,1,0)</f>
        <v>0</v>
      </c>
      <c r="R62" s="123">
        <f>IF(SUM('COPUS data entry'!C61:F61)&gt;0, 1, 0)</f>
        <v>0</v>
      </c>
      <c r="S62" s="123">
        <f>IF(SUM('COPUS data entry'!G61:L61)&gt;0,1,0)</f>
        <v>0</v>
      </c>
      <c r="T62" s="123">
        <f>IF(SUM('COPUS data entry'!M61:N61)&gt;0,1,0)</f>
        <v>0</v>
      </c>
      <c r="U62" s="64">
        <f>IF(SUM('COPUS data entry'!O61:Q61)&gt;0,1,0)</f>
        <v>0</v>
      </c>
      <c r="V62" s="64">
        <f>IF(SUM('COPUS data entry'!R61:W61)&gt;0,1,0)</f>
        <v>0</v>
      </c>
      <c r="W62" s="64">
        <f>IF('COPUS data entry'!X61=1,1,0)</f>
        <v>0</v>
      </c>
      <c r="X62" s="64">
        <f>IF(SUM('COPUS data entry'!Y61:Z61)&gt;0,1,0)</f>
        <v>0</v>
      </c>
    </row>
    <row r="63" spans="16:24" ht="15.6" thickTop="1" thickBot="1" x14ac:dyDescent="0.35">
      <c r="P63" s="42"/>
      <c r="Q63" s="123">
        <f>IF('COPUS data entry'!B62=1,1,0)</f>
        <v>0</v>
      </c>
      <c r="R63" s="123">
        <f>IF(SUM('COPUS data entry'!C62:F62)&gt;0, 1, 0)</f>
        <v>0</v>
      </c>
      <c r="S63" s="123">
        <f>IF(SUM('COPUS data entry'!G62:L62)&gt;0,1,0)</f>
        <v>0</v>
      </c>
      <c r="T63" s="123">
        <f>IF(SUM('COPUS data entry'!M62:N62)&gt;0,1,0)</f>
        <v>0</v>
      </c>
      <c r="U63" s="64">
        <f>IF(SUM('COPUS data entry'!O62:Q62)&gt;0,1,0)</f>
        <v>0</v>
      </c>
      <c r="V63" s="64">
        <f>IF(SUM('COPUS data entry'!R62:W62)&gt;0,1,0)</f>
        <v>0</v>
      </c>
      <c r="W63" s="64">
        <f>IF('COPUS data entry'!X62=1,1,0)</f>
        <v>0</v>
      </c>
      <c r="X63" s="64">
        <f>IF(SUM('COPUS data entry'!Y62:Z62)&gt;0,1,0)</f>
        <v>0</v>
      </c>
    </row>
    <row r="64" spans="16:24" ht="15.6" thickTop="1" thickBot="1" x14ac:dyDescent="0.35">
      <c r="P64" s="7" t="s">
        <v>14</v>
      </c>
      <c r="Q64" s="123">
        <f>IF('COPUS data entry'!B63=1,1,0)</f>
        <v>0</v>
      </c>
      <c r="R64" s="123">
        <f>IF(SUM('COPUS data entry'!C63:F63)&gt;0, 1, 0)</f>
        <v>0</v>
      </c>
      <c r="S64" s="123">
        <f>IF(SUM('COPUS data entry'!G63:L63)&gt;0,1,0)</f>
        <v>0</v>
      </c>
      <c r="T64" s="123">
        <f>IF(SUM('COPUS data entry'!M63:N63)&gt;0,1,0)</f>
        <v>0</v>
      </c>
      <c r="U64" s="64">
        <f>IF(SUM('COPUS data entry'!O63:Q63)&gt;0,1,0)</f>
        <v>0</v>
      </c>
      <c r="V64" s="64">
        <f>IF(SUM('COPUS data entry'!R63:W63)&gt;0,1,0)</f>
        <v>0</v>
      </c>
      <c r="W64" s="64">
        <f>IF('COPUS data entry'!X63=1,1,0)</f>
        <v>0</v>
      </c>
      <c r="X64" s="64">
        <f>IF(SUM('COPUS data entry'!Y63:Z63)&gt;0,1,0)</f>
        <v>0</v>
      </c>
    </row>
    <row r="65" spans="16:24" ht="15" thickTop="1" x14ac:dyDescent="0.3">
      <c r="P65" s="129" t="s">
        <v>44</v>
      </c>
      <c r="Q65" s="123">
        <f>IF('COPUS data entry'!B64=1,1,0)</f>
        <v>0</v>
      </c>
      <c r="R65" s="123">
        <f>IF(SUM('COPUS data entry'!C64:F64)&gt;0, 1, 0)</f>
        <v>0</v>
      </c>
      <c r="S65" s="123">
        <f>IF(SUM('COPUS data entry'!G64:L64)&gt;0,1,0)</f>
        <v>0</v>
      </c>
      <c r="T65" s="123">
        <f>IF(SUM('COPUS data entry'!M64:N64)&gt;0,1,0)</f>
        <v>0</v>
      </c>
      <c r="U65" s="64">
        <f>IF(SUM('COPUS data entry'!O64:Q64)&gt;0,1,0)</f>
        <v>0</v>
      </c>
      <c r="V65" s="64">
        <f>IF(SUM('COPUS data entry'!R64:W64)&gt;0,1,0)</f>
        <v>0</v>
      </c>
      <c r="W65" s="64">
        <f>IF('COPUS data entry'!X64=1,1,0)</f>
        <v>0</v>
      </c>
      <c r="X65" s="64">
        <f>IF(SUM('COPUS data entry'!Y64:Z64)&gt;0,1,0)</f>
        <v>0</v>
      </c>
    </row>
    <row r="66" spans="16:24" x14ac:dyDescent="0.3">
      <c r="P66" s="14">
        <v>82</v>
      </c>
      <c r="Q66" s="123">
        <f>IF('COPUS data entry'!B65=1,1,0)</f>
        <v>0</v>
      </c>
      <c r="R66" s="123">
        <f>IF(SUM('COPUS data entry'!C65:F65)&gt;0, 1, 0)</f>
        <v>0</v>
      </c>
      <c r="S66" s="123">
        <f>IF(SUM('COPUS data entry'!G65:L65)&gt;0,1,0)</f>
        <v>0</v>
      </c>
      <c r="T66" s="123">
        <f>IF(SUM('COPUS data entry'!M65:N65)&gt;0,1,0)</f>
        <v>0</v>
      </c>
      <c r="U66" s="64">
        <f>IF(SUM('COPUS data entry'!O65:Q65)&gt;0,1,0)</f>
        <v>0</v>
      </c>
      <c r="V66" s="64">
        <f>IF(SUM('COPUS data entry'!R65:W65)&gt;0,1,0)</f>
        <v>0</v>
      </c>
      <c r="W66" s="64">
        <f>IF('COPUS data entry'!X65=1,1,0)</f>
        <v>0</v>
      </c>
      <c r="X66" s="64">
        <f>IF(SUM('COPUS data entry'!Y65:Z65)&gt;0,1,0)</f>
        <v>0</v>
      </c>
    </row>
    <row r="67" spans="16:24" x14ac:dyDescent="0.3">
      <c r="P67" s="14">
        <v>84</v>
      </c>
      <c r="Q67" s="123">
        <f>IF('COPUS data entry'!B66=1,1,0)</f>
        <v>0</v>
      </c>
      <c r="R67" s="123">
        <f>IF(SUM('COPUS data entry'!C66:F66)&gt;0, 1, 0)</f>
        <v>0</v>
      </c>
      <c r="S67" s="123">
        <f>IF(SUM('COPUS data entry'!G66:L66)&gt;0,1,0)</f>
        <v>0</v>
      </c>
      <c r="T67" s="123">
        <f>IF(SUM('COPUS data entry'!M66:N66)&gt;0,1,0)</f>
        <v>0</v>
      </c>
      <c r="U67" s="64">
        <f>IF(SUM('COPUS data entry'!O66:Q66)&gt;0,1,0)</f>
        <v>0</v>
      </c>
      <c r="V67" s="64">
        <f>IF(SUM('COPUS data entry'!R66:W66)&gt;0,1,0)</f>
        <v>0</v>
      </c>
      <c r="W67" s="64">
        <f>IF('COPUS data entry'!X66=1,1,0)</f>
        <v>0</v>
      </c>
      <c r="X67" s="64">
        <f>IF(SUM('COPUS data entry'!Y66:Z66)&gt;0,1,0)</f>
        <v>0</v>
      </c>
    </row>
    <row r="68" spans="16:24" x14ac:dyDescent="0.3">
      <c r="P68" s="14">
        <v>86</v>
      </c>
      <c r="Q68" s="123">
        <f>IF('COPUS data entry'!B67=1,1,0)</f>
        <v>0</v>
      </c>
      <c r="R68" s="123">
        <f>IF(SUM('COPUS data entry'!C67:F67)&gt;0, 1, 0)</f>
        <v>0</v>
      </c>
      <c r="S68" s="123">
        <f>IF(SUM('COPUS data entry'!G67:L67)&gt;0,1,0)</f>
        <v>0</v>
      </c>
      <c r="T68" s="123">
        <f>IF(SUM('COPUS data entry'!M67:N67)&gt;0,1,0)</f>
        <v>0</v>
      </c>
      <c r="U68" s="64">
        <f>IF(SUM('COPUS data entry'!O67:Q67)&gt;0,1,0)</f>
        <v>0</v>
      </c>
      <c r="V68" s="64">
        <f>IF(SUM('COPUS data entry'!R67:W67)&gt;0,1,0)</f>
        <v>0</v>
      </c>
      <c r="W68" s="64">
        <f>IF('COPUS data entry'!X67=1,1,0)</f>
        <v>0</v>
      </c>
      <c r="X68" s="64">
        <f>IF(SUM('COPUS data entry'!Y67:Z67)&gt;0,1,0)</f>
        <v>0</v>
      </c>
    </row>
    <row r="69" spans="16:24" ht="15" thickBot="1" x14ac:dyDescent="0.35">
      <c r="P69" s="15" t="s">
        <v>45</v>
      </c>
      <c r="Q69" s="123">
        <f>IF('COPUS data entry'!B68=1,1,0)</f>
        <v>0</v>
      </c>
      <c r="R69" s="123">
        <f>IF(SUM('COPUS data entry'!C68:F68)&gt;0, 1, 0)</f>
        <v>0</v>
      </c>
      <c r="S69" s="123">
        <f>IF(SUM('COPUS data entry'!G68:L68)&gt;0,1,0)</f>
        <v>0</v>
      </c>
      <c r="T69" s="123">
        <f>IF(SUM('COPUS data entry'!M68:N68)&gt;0,1,0)</f>
        <v>0</v>
      </c>
      <c r="U69" s="64">
        <f>IF(SUM('COPUS data entry'!O68:Q68)&gt;0,1,0)</f>
        <v>0</v>
      </c>
      <c r="V69" s="64">
        <f>IF(SUM('COPUS data entry'!R68:W68)&gt;0,1,0)</f>
        <v>0</v>
      </c>
      <c r="W69" s="64">
        <f>IF('COPUS data entry'!X68=1,1,0)</f>
        <v>0</v>
      </c>
      <c r="X69" s="64">
        <f>IF(SUM('COPUS data entry'!Y68:Z68)&gt;0,1,0)</f>
        <v>0</v>
      </c>
    </row>
    <row r="70" spans="16:24" ht="15.6" thickTop="1" thickBot="1" x14ac:dyDescent="0.35">
      <c r="P70" s="128"/>
      <c r="Q70" s="123">
        <f>IF('COPUS data entry'!B69=1,1,0)</f>
        <v>0</v>
      </c>
      <c r="R70" s="123">
        <f>IF(SUM('COPUS data entry'!C69:F69)&gt;0, 1, 0)</f>
        <v>0</v>
      </c>
      <c r="S70" s="123">
        <f>IF(SUM('COPUS data entry'!G69:L69)&gt;0,1,0)</f>
        <v>0</v>
      </c>
      <c r="T70" s="123">
        <f>IF(SUM('COPUS data entry'!M69:N69)&gt;0,1,0)</f>
        <v>0</v>
      </c>
      <c r="U70" s="64">
        <f>IF(SUM('COPUS data entry'!O69:Q69)&gt;0,1,0)</f>
        <v>0</v>
      </c>
      <c r="V70" s="64">
        <f>IF(SUM('COPUS data entry'!R69:W69)&gt;0,1,0)</f>
        <v>0</v>
      </c>
      <c r="W70" s="64">
        <f>IF('COPUS data entry'!X69=1,1,0)</f>
        <v>0</v>
      </c>
      <c r="X70" s="64">
        <f>IF(SUM('COPUS data entry'!Y69:Z69)&gt;0,1,0)</f>
        <v>0</v>
      </c>
    </row>
    <row r="71" spans="16:24" ht="15" thickTop="1" x14ac:dyDescent="0.3">
      <c r="P71" s="129" t="s">
        <v>46</v>
      </c>
      <c r="Q71" s="123">
        <f>IF('COPUS data entry'!B70=1,1,0)</f>
        <v>0</v>
      </c>
      <c r="R71" s="123">
        <f>IF(SUM('COPUS data entry'!C70:F70)&gt;0, 1, 0)</f>
        <v>0</v>
      </c>
      <c r="S71" s="123">
        <f>IF(SUM('COPUS data entry'!G70:L70)&gt;0,1,0)</f>
        <v>0</v>
      </c>
      <c r="T71" s="123">
        <f>IF(SUM('COPUS data entry'!M70:N70)&gt;0,1,0)</f>
        <v>0</v>
      </c>
      <c r="U71" s="64">
        <f>IF(SUM('COPUS data entry'!O70:Q70)&gt;0,1,0)</f>
        <v>0</v>
      </c>
      <c r="V71" s="64">
        <f>IF(SUM('COPUS data entry'!R70:W70)&gt;0,1,0)</f>
        <v>0</v>
      </c>
      <c r="W71" s="64">
        <f>IF('COPUS data entry'!X70=1,1,0)</f>
        <v>0</v>
      </c>
      <c r="X71" s="64">
        <f>IF(SUM('COPUS data entry'!Y70:Z70)&gt;0,1,0)</f>
        <v>0</v>
      </c>
    </row>
    <row r="72" spans="16:24" x14ac:dyDescent="0.3">
      <c r="P72" s="14">
        <v>92</v>
      </c>
      <c r="Q72" s="123">
        <f>IF('COPUS data entry'!B71=1,1,0)</f>
        <v>0</v>
      </c>
      <c r="R72" s="123">
        <f>IF(SUM('COPUS data entry'!C71:F71)&gt;0, 1, 0)</f>
        <v>0</v>
      </c>
      <c r="S72" s="123">
        <f>IF(SUM('COPUS data entry'!G71:L71)&gt;0,1,0)</f>
        <v>0</v>
      </c>
      <c r="T72" s="123">
        <f>IF(SUM('COPUS data entry'!M71:N71)&gt;0,1,0)</f>
        <v>0</v>
      </c>
      <c r="U72" s="64">
        <f>IF(SUM('COPUS data entry'!O71:Q71)&gt;0,1,0)</f>
        <v>0</v>
      </c>
      <c r="V72" s="64">
        <f>IF(SUM('COPUS data entry'!R71:W71)&gt;0,1,0)</f>
        <v>0</v>
      </c>
      <c r="W72" s="64">
        <f>IF('COPUS data entry'!X71=1,1,0)</f>
        <v>0</v>
      </c>
      <c r="X72" s="64">
        <f>IF(SUM('COPUS data entry'!Y71:Z71)&gt;0,1,0)</f>
        <v>0</v>
      </c>
    </row>
    <row r="73" spans="16:24" x14ac:dyDescent="0.3">
      <c r="P73" s="14">
        <v>94</v>
      </c>
      <c r="Q73" s="123">
        <f>IF('COPUS data entry'!B72=1,1,0)</f>
        <v>0</v>
      </c>
      <c r="R73" s="123">
        <f>IF(SUM('COPUS data entry'!C72:F72)&gt;0, 1, 0)</f>
        <v>0</v>
      </c>
      <c r="S73" s="123">
        <f>IF(SUM('COPUS data entry'!G72:L72)&gt;0,1,0)</f>
        <v>0</v>
      </c>
      <c r="T73" s="123">
        <f>IF(SUM('COPUS data entry'!M72:N72)&gt;0,1,0)</f>
        <v>0</v>
      </c>
      <c r="U73" s="64">
        <f>IF(SUM('COPUS data entry'!O72:Q72)&gt;0,1,0)</f>
        <v>0</v>
      </c>
      <c r="V73" s="64">
        <f>IF(SUM('COPUS data entry'!R72:W72)&gt;0,1,0)</f>
        <v>0</v>
      </c>
      <c r="W73" s="64">
        <f>IF('COPUS data entry'!X72=1,1,0)</f>
        <v>0</v>
      </c>
      <c r="X73" s="64">
        <f>IF(SUM('COPUS data entry'!Y72:Z72)&gt;0,1,0)</f>
        <v>0</v>
      </c>
    </row>
    <row r="74" spans="16:24" x14ac:dyDescent="0.3">
      <c r="P74" s="14">
        <v>96</v>
      </c>
      <c r="Q74" s="123">
        <f>IF('COPUS data entry'!B73=1,1,0)</f>
        <v>0</v>
      </c>
      <c r="R74" s="123">
        <f>IF(SUM('COPUS data entry'!C73:F73)&gt;0, 1, 0)</f>
        <v>0</v>
      </c>
      <c r="S74" s="123">
        <f>IF(SUM('COPUS data entry'!G73:L73)&gt;0,1,0)</f>
        <v>0</v>
      </c>
      <c r="T74" s="123">
        <f>IF(SUM('COPUS data entry'!M73:N73)&gt;0,1,0)</f>
        <v>0</v>
      </c>
      <c r="U74" s="64">
        <f>IF(SUM('COPUS data entry'!O73:Q73)&gt;0,1,0)</f>
        <v>0</v>
      </c>
      <c r="V74" s="64">
        <f>IF(SUM('COPUS data entry'!R73:W73)&gt;0,1,0)</f>
        <v>0</v>
      </c>
      <c r="W74" s="64">
        <f>IF('COPUS data entry'!X73=1,1,0)</f>
        <v>0</v>
      </c>
      <c r="X74" s="64">
        <f>IF(SUM('COPUS data entry'!Y73:Z73)&gt;0,1,0)</f>
        <v>0</v>
      </c>
    </row>
    <row r="75" spans="16:24" ht="15" thickBot="1" x14ac:dyDescent="0.35">
      <c r="P75" s="130" t="s">
        <v>47</v>
      </c>
      <c r="Q75" s="123">
        <f>IF('COPUS data entry'!B74=1,1,0)</f>
        <v>0</v>
      </c>
      <c r="R75" s="123">
        <f>IF(SUM('COPUS data entry'!C74:F74)&gt;0, 1, 0)</f>
        <v>0</v>
      </c>
      <c r="S75" s="123">
        <f>IF(SUM('COPUS data entry'!G74:L74)&gt;0,1,0)</f>
        <v>0</v>
      </c>
      <c r="T75" s="123">
        <f>IF(SUM('COPUS data entry'!M74:N74)&gt;0,1,0)</f>
        <v>0</v>
      </c>
      <c r="U75" s="64">
        <f>IF(SUM('COPUS data entry'!O74:Q74)&gt;0,1,0)</f>
        <v>0</v>
      </c>
      <c r="V75" s="64">
        <f>IF(SUM('COPUS data entry'!R74:W74)&gt;0,1,0)</f>
        <v>0</v>
      </c>
      <c r="W75" s="64">
        <f>IF('COPUS data entry'!X74=1,1,0)</f>
        <v>0</v>
      </c>
      <c r="X75" s="64">
        <f>IF(SUM('COPUS data entry'!Y74:Z74)&gt;0,1,0)</f>
        <v>0</v>
      </c>
    </row>
    <row r="76" spans="16:24" ht="15.6" thickTop="1" thickBot="1" x14ac:dyDescent="0.35">
      <c r="P76" s="1"/>
      <c r="Q76" s="123">
        <f>IF('COPUS data entry'!B75=1,1,0)</f>
        <v>0</v>
      </c>
      <c r="R76" s="123">
        <f>IF(SUM('COPUS data entry'!C75:F75)&gt;0, 1, 0)</f>
        <v>0</v>
      </c>
      <c r="S76" s="123">
        <f>IF(SUM('COPUS data entry'!G75:L75)&gt;0,1,0)</f>
        <v>0</v>
      </c>
      <c r="T76" s="123">
        <f>IF(SUM('COPUS data entry'!M75:N75)&gt;0,1,0)</f>
        <v>0</v>
      </c>
      <c r="U76" s="64">
        <f>IF(SUM('COPUS data entry'!O75:Q75)&gt;0,1,0)</f>
        <v>0</v>
      </c>
      <c r="V76" s="64">
        <f>IF(SUM('COPUS data entry'!R75:W75)&gt;0,1,0)</f>
        <v>0</v>
      </c>
      <c r="W76" s="64">
        <f>IF('COPUS data entry'!X75=1,1,0)</f>
        <v>0</v>
      </c>
      <c r="X76" s="64">
        <f>IF(SUM('COPUS data entry'!Y75:Z75)&gt;0,1,0)</f>
        <v>0</v>
      </c>
    </row>
    <row r="77" spans="16:24" ht="15" thickTop="1" x14ac:dyDescent="0.3">
      <c r="P77" s="129" t="s">
        <v>48</v>
      </c>
      <c r="Q77" s="123">
        <f>IF('COPUS data entry'!B76=1,1,0)</f>
        <v>0</v>
      </c>
      <c r="R77" s="123">
        <f>IF(SUM('COPUS data entry'!C76:F76)&gt;0, 1, 0)</f>
        <v>0</v>
      </c>
      <c r="S77" s="123">
        <f>IF(SUM('COPUS data entry'!G76:L76)&gt;0,1,0)</f>
        <v>0</v>
      </c>
      <c r="T77" s="123">
        <f>IF(SUM('COPUS data entry'!M76:N76)&gt;0,1,0)</f>
        <v>0</v>
      </c>
      <c r="U77" s="64">
        <f>IF(SUM('COPUS data entry'!O76:Q76)&gt;0,1,0)</f>
        <v>0</v>
      </c>
      <c r="V77" s="64">
        <f>IF(SUM('COPUS data entry'!R76:W76)&gt;0,1,0)</f>
        <v>0</v>
      </c>
      <c r="W77" s="64">
        <f>IF('COPUS data entry'!X76=1,1,0)</f>
        <v>0</v>
      </c>
      <c r="X77" s="64">
        <f>IF(SUM('COPUS data entry'!Y76:Z76)&gt;0,1,0)</f>
        <v>0</v>
      </c>
    </row>
    <row r="78" spans="16:24" x14ac:dyDescent="0.3">
      <c r="P78" s="14">
        <v>102</v>
      </c>
      <c r="Q78" s="123">
        <f>IF('COPUS data entry'!B77=1,1,0)</f>
        <v>0</v>
      </c>
      <c r="R78" s="123">
        <f>IF(SUM('COPUS data entry'!C77:F77)&gt;0, 1, 0)</f>
        <v>0</v>
      </c>
      <c r="S78" s="123">
        <f>IF(SUM('COPUS data entry'!G77:L77)&gt;0,1,0)</f>
        <v>0</v>
      </c>
      <c r="T78" s="123">
        <f>IF(SUM('COPUS data entry'!M77:N77)&gt;0,1,0)</f>
        <v>0</v>
      </c>
      <c r="U78" s="64">
        <f>IF(SUM('COPUS data entry'!O77:Q77)&gt;0,1,0)</f>
        <v>0</v>
      </c>
      <c r="V78" s="64">
        <f>IF(SUM('COPUS data entry'!R77:W77)&gt;0,1,0)</f>
        <v>0</v>
      </c>
      <c r="W78" s="64">
        <f>IF('COPUS data entry'!X77=1,1,0)</f>
        <v>0</v>
      </c>
      <c r="X78" s="64">
        <f>IF(SUM('COPUS data entry'!Y77:Z77)&gt;0,1,0)</f>
        <v>0</v>
      </c>
    </row>
    <row r="79" spans="16:24" x14ac:dyDescent="0.3">
      <c r="P79" s="14">
        <v>104</v>
      </c>
      <c r="Q79" s="123">
        <f>IF('COPUS data entry'!B78=1,1,0)</f>
        <v>0</v>
      </c>
      <c r="R79" s="123">
        <f>IF(SUM('COPUS data entry'!C78:F78)&gt;0, 1, 0)</f>
        <v>0</v>
      </c>
      <c r="S79" s="123">
        <f>IF(SUM('COPUS data entry'!G78:L78)&gt;0,1,0)</f>
        <v>0</v>
      </c>
      <c r="T79" s="123">
        <f>IF(SUM('COPUS data entry'!M78:N78)&gt;0,1,0)</f>
        <v>0</v>
      </c>
      <c r="U79" s="64">
        <f>IF(SUM('COPUS data entry'!O78:Q78)&gt;0,1,0)</f>
        <v>0</v>
      </c>
      <c r="V79" s="64">
        <f>IF(SUM('COPUS data entry'!R78:W78)&gt;0,1,0)</f>
        <v>0</v>
      </c>
      <c r="W79" s="64">
        <f>IF('COPUS data entry'!X78=1,1,0)</f>
        <v>0</v>
      </c>
      <c r="X79" s="64">
        <f>IF(SUM('COPUS data entry'!Y78:Z78)&gt;0,1,0)</f>
        <v>0</v>
      </c>
    </row>
    <row r="80" spans="16:24" x14ac:dyDescent="0.3">
      <c r="P80" s="14">
        <v>106</v>
      </c>
      <c r="Q80" s="123">
        <f>IF('COPUS data entry'!B79=1,1,0)</f>
        <v>0</v>
      </c>
      <c r="R80" s="123">
        <f>IF(SUM('COPUS data entry'!C79:F79)&gt;0, 1, 0)</f>
        <v>0</v>
      </c>
      <c r="S80" s="123">
        <f>IF(SUM('COPUS data entry'!G79:L79)&gt;0,1,0)</f>
        <v>0</v>
      </c>
      <c r="T80" s="123">
        <f>IF(SUM('COPUS data entry'!M79:N79)&gt;0,1,0)</f>
        <v>0</v>
      </c>
      <c r="U80" s="64">
        <f>IF(SUM('COPUS data entry'!O79:Q79)&gt;0,1,0)</f>
        <v>0</v>
      </c>
      <c r="V80" s="64">
        <f>IF(SUM('COPUS data entry'!R79:W79)&gt;0,1,0)</f>
        <v>0</v>
      </c>
      <c r="W80" s="64">
        <f>IF('COPUS data entry'!X79=1,1,0)</f>
        <v>0</v>
      </c>
      <c r="X80" s="64">
        <f>IF(SUM('COPUS data entry'!Y79:Z79)&gt;0,1,0)</f>
        <v>0</v>
      </c>
    </row>
    <row r="81" spans="16:24" ht="15" thickBot="1" x14ac:dyDescent="0.35">
      <c r="P81" s="131" t="s">
        <v>49</v>
      </c>
      <c r="Q81" s="123">
        <f>IF('COPUS data entry'!B80=1,1,0)</f>
        <v>0</v>
      </c>
      <c r="R81" s="123">
        <f>IF(SUM('COPUS data entry'!C80:F80)&gt;0, 1, 0)</f>
        <v>0</v>
      </c>
      <c r="S81" s="123">
        <f>IF(SUM('COPUS data entry'!G80:L80)&gt;0,1,0)</f>
        <v>0</v>
      </c>
      <c r="T81" s="123">
        <f>IF(SUM('COPUS data entry'!M80:N80)&gt;0,1,0)</f>
        <v>0</v>
      </c>
      <c r="U81" s="64">
        <f>IF(SUM('COPUS data entry'!O80:Q80)&gt;0,1,0)</f>
        <v>0</v>
      </c>
      <c r="V81" s="64">
        <f>IF(SUM('COPUS data entry'!R80:W80)&gt;0,1,0)</f>
        <v>0</v>
      </c>
      <c r="W81" s="64">
        <f>IF('COPUS data entry'!X80=1,1,0)</f>
        <v>0</v>
      </c>
      <c r="X81" s="64">
        <f>IF(SUM('COPUS data entry'!Y80:Z80)&gt;0,1,0)</f>
        <v>0</v>
      </c>
    </row>
    <row r="82" spans="16:24" x14ac:dyDescent="0.3">
      <c r="P82" t="s">
        <v>68</v>
      </c>
      <c r="Q82" s="123">
        <f>SUM(Q14:Q81)</f>
        <v>0</v>
      </c>
      <c r="R82" s="123">
        <f t="shared" ref="R82:X82" si="2">SUM(R14:R81)</f>
        <v>0</v>
      </c>
      <c r="S82" s="123">
        <f t="shared" si="2"/>
        <v>0</v>
      </c>
      <c r="T82" s="123">
        <f t="shared" si="2"/>
        <v>0</v>
      </c>
      <c r="U82" s="64">
        <f t="shared" si="2"/>
        <v>0</v>
      </c>
      <c r="V82" s="64">
        <f t="shared" si="2"/>
        <v>0</v>
      </c>
      <c r="W82" s="64">
        <f t="shared" si="2"/>
        <v>0</v>
      </c>
      <c r="X82" s="64">
        <f t="shared" si="2"/>
        <v>0</v>
      </c>
    </row>
    <row r="83" spans="16:24" x14ac:dyDescent="0.3">
      <c r="P83" t="s">
        <v>128</v>
      </c>
      <c r="Q83" s="66">
        <f>'COPUS data entry'!AE81</f>
        <v>0</v>
      </c>
      <c r="R83" s="66"/>
      <c r="S83" s="66"/>
      <c r="T83" s="66"/>
      <c r="U83" s="66"/>
      <c r="V83" s="66"/>
      <c r="W83" s="66"/>
      <c r="X83" s="66"/>
    </row>
    <row r="84" spans="16:24" x14ac:dyDescent="0.3">
      <c r="P84" t="s">
        <v>129</v>
      </c>
      <c r="Q84" s="66"/>
      <c r="R84" s="66"/>
      <c r="S84" s="66"/>
      <c r="T84" s="66"/>
      <c r="U84" s="132" t="e">
        <f>U82/$Q$83</f>
        <v>#DIV/0!</v>
      </c>
      <c r="V84" s="132" t="e">
        <f>V82/$Q$83</f>
        <v>#DIV/0!</v>
      </c>
      <c r="W84" s="132" t="e">
        <f>W82/$Q$83</f>
        <v>#DIV/0!</v>
      </c>
      <c r="X84" s="132" t="e">
        <f>X82/$Q$83</f>
        <v>#DIV/0!</v>
      </c>
    </row>
    <row r="85" spans="16:24" x14ac:dyDescent="0.3">
      <c r="P85" t="s">
        <v>130</v>
      </c>
      <c r="Q85" s="133" t="e">
        <f>Q82/$Q$83</f>
        <v>#DIV/0!</v>
      </c>
      <c r="R85" s="133" t="e">
        <f>R82/$Q$83</f>
        <v>#DIV/0!</v>
      </c>
      <c r="S85" s="133" t="e">
        <f>S82/$Q$83</f>
        <v>#DIV/0!</v>
      </c>
      <c r="T85" s="133" t="e">
        <f>T82/$Q$83</f>
        <v>#DIV/0!</v>
      </c>
      <c r="U85" s="66"/>
      <c r="V85" s="66"/>
      <c r="W85" s="66"/>
      <c r="X85" s="66"/>
    </row>
  </sheetData>
  <mergeCells count="6">
    <mergeCell ref="B2:N2"/>
    <mergeCell ref="O2:Z2"/>
    <mergeCell ref="Q12:T12"/>
    <mergeCell ref="U12:X12"/>
    <mergeCell ref="A1:U1"/>
    <mergeCell ref="A10:L10"/>
  </mergeCells>
  <pageMargins left="0.7" right="0.7" top="0.75" bottom="0.75" header="0.3" footer="0.3"/>
  <pageSetup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620AC-F151-49F0-8A5E-58DE4F61F898}">
  <dimension ref="A1:I7"/>
  <sheetViews>
    <sheetView workbookViewId="0">
      <selection sqref="A1:I1"/>
    </sheetView>
  </sheetViews>
  <sheetFormatPr defaultRowHeight="14.4" x14ac:dyDescent="0.3"/>
  <sheetData>
    <row r="1" spans="1:9" ht="169.95" customHeight="1" x14ac:dyDescent="0.3">
      <c r="A1" s="182" t="s">
        <v>192</v>
      </c>
      <c r="B1" s="183"/>
      <c r="C1" s="183"/>
      <c r="D1" s="183"/>
      <c r="E1" s="183"/>
      <c r="F1" s="183"/>
      <c r="G1" s="183"/>
      <c r="H1" s="183"/>
      <c r="I1" s="183"/>
    </row>
    <row r="7" spans="1:9" x14ac:dyDescent="0.3">
      <c r="F7" s="181"/>
    </row>
  </sheetData>
  <mergeCells count="1">
    <mergeCell ref="A1:I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Introduction</vt:lpstr>
      <vt:lpstr>Key to observation codes</vt:lpstr>
      <vt:lpstr>COPUS data entry</vt:lpstr>
      <vt:lpstr>Qualitative questions</vt:lpstr>
      <vt:lpstr>Activities across time</vt:lpstr>
      <vt:lpstr>Percent of activities graphs</vt:lpstr>
      <vt:lpstr>Percent of time intervals graph</vt:lpstr>
      <vt:lpstr>To Print</vt:lpstr>
      <vt:lpstr>'Activities across time'!Print_Area</vt:lpstr>
      <vt:lpstr>'COPUS data entry'!Print_Area</vt:lpstr>
      <vt:lpstr>'Percent of activities graphs'!Print_Area</vt:lpstr>
      <vt:lpstr>'Percent of time intervals graph'!Print_Area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2018-05-15T19:34:29Z</dcterms:modified>
</cp:coreProperties>
</file>